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05" windowHeight="11865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<sst xmlns="http://schemas.openxmlformats.org/spreadsheetml/2006/main" count="437" uniqueCount="224">
  <si>
    <t>预算01表</t>
  </si>
  <si>
    <t>2022  年  收  支  预  算  总  表</t>
  </si>
  <si>
    <t>部门名称：中共天津经济技术开发区委员会办公室（天津经济技术开发区管理委员会办公室）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</si>
  <si>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</si>
  <si>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</si>
  <si>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</si>
  <si>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</si>
  <si>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</si>
  <si>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</si>
  <si>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</si>
  <si>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</si>
  <si>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</si>
  <si>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</si>
  <si>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</si>
  <si>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</si>
  <si>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</si>
  <si>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</si>
  <si>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</si>
  <si>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</si>
  <si>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</si>
  <si>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</si>
  <si>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</si>
  <si>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</si>
  <si>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</si>
  <si>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</si>
  <si>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</si>
  <si>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</si>
  <si>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</si>
  <si>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</si>
  <si>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</si>
  <si>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</si>
  <si>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</si>
  <si>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</si>
  <si>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</si>
  <si>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</si>
  <si>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</si>
  <si>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</si>
  <si>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</si>
  <si>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</si>
  <si>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</si>
  <si>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</si>
  <si>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</si>
  <si>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</si>
  <si>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</si>
  <si>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</si>
  <si>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</si>
  <si>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</si>
  <si>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</si>
  <si>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</si>
  <si>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</si>
  <si>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</si>
  <si>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</si>
  <si>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</si>
  <si>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</si>
  <si>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</si>
  <si>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</si>
  <si>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</si>
  <si>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</si>
  <si>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</si>
  <si>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</si>
  <si>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</si>
  <si>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</si>
  <si>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</si>
  <si>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</si>
  <si>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</si>
  <si>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</si>
  <si>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</si>
  <si>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</si>
  <si>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</si>
  <si>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</si>
  <si>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</si>
  <si>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</si>
  <si>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</si>
  <si>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</si>
  <si>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</si>
  <si>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</si>
  <si>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</si>
  <si>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</si>
  <si>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</si>
  <si>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</si>
  <si>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</si>
  <si>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</si>
  <si>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</si>
  <si>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</si>
  <si>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</si>
  <si>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</si>
  <si>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</si>
  <si>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</si>
  <si>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</si>
  <si>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</si>
  <si>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</si>
  <si>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</si>
  <si>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</si>
  <si>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其他技术研究与开发支出</t>
  </si>
  <si>
    <t>其他城乡社区公共设施支出</t>
  </si>
  <si>
    <t>预算04表</t>
  </si>
  <si>
    <t>2022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</si>
  <si>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</si>
  <si>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</si>
  <si>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</si>
  <si>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</si>
  <si>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</si>
  <si>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</si>
  <si>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</si>
  <si>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</si>
  <si>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</si>
  <si>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</si>
  <si>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</si>
  <si>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</si>
  <si>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</si>
  <si>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</si>
  <si>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</si>
  <si>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</si>
  <si>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</si>
  <si>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</si>
  <si>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</si>
  <si>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</si>
  <si>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</si>
  <si>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</si>
  <si>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中共天津经济技术开发区委员会办公室（天津经济技术开发区管理委员会办公室）</t>
  </si>
  <si>
    <t>一般公共服务支出</t>
  </si>
  <si>
    <t>政府办公厅（室）及相关机构事务</t>
  </si>
  <si>
    <t>公共安全支出</t>
  </si>
  <si>
    <t>公安</t>
  </si>
  <si>
    <t>科学技术支出</t>
  </si>
  <si>
    <t>技术研究与开发</t>
  </si>
  <si>
    <t>城乡社区支出</t>
  </si>
  <si>
    <t>城乡社区公共设施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</si>
  <si>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</si>
  <si>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</si>
  <si>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</si>
  <si>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</si>
  <si>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</si>
  <si>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</si>
  <si>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</si>
  <si>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</si>
  <si>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</si>
  <si>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</si>
  <si>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</si>
  <si>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</si>
  <si>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</si>
  <si>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</si>
  <si>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</si>
  <si>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</si>
  <si>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</si>
  <si>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</si>
  <si>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</si>
  <si>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</si>
  <si>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</si>
  <si>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</si>
  <si>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</si>
  <si>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</si>
  <si>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</si>
  <si>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</si>
  <si>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</si>
  <si>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</si>
  <si>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差旅费</t>
  </si>
  <si>
    <t>维修(护)费</t>
  </si>
  <si>
    <t>维修（护）费</t>
  </si>
  <si>
    <t>会议费</t>
  </si>
  <si>
    <t>培训费</t>
  </si>
  <si>
    <t>委托业务费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</si>
  <si>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</si>
  <si>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</si>
  <si>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</si>
  <si>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</si>
  <si>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</si>
  <si>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</si>
  <si>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</si>
  <si>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</si>
  <si>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</si>
  <si>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</si>
  <si>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</si>
  <si>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</si>
  <si>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</si>
  <si>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</si>
  <si>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</si>
  <si>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</si>
  <si>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</si>
  <si>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</si>
  <si>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</si>
  <si>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</si>
  <si>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</si>
  <si>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</si>
  <si>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2010301-行政运行</t>
  </si>
  <si>
    <t>公用定额</t>
  </si>
  <si>
    <t>2010302-一般行政管理事务</t>
  </si>
  <si>
    <t>租赁费</t>
  </si>
  <si>
    <t>政务事务保障专项</t>
  </si>
  <si>
    <t>宣传专项</t>
  </si>
  <si>
    <t>行政事务专项</t>
  </si>
  <si>
    <t>物业费</t>
  </si>
  <si>
    <t>委属资产专项</t>
  </si>
  <si>
    <t>网信专项</t>
  </si>
  <si>
    <t>通信专项</t>
  </si>
  <si>
    <t>软件（桌面）运维专项</t>
  </si>
  <si>
    <t>2040202-一般行政管理事务</t>
  </si>
  <si>
    <t>智慧专项</t>
  </si>
  <si>
    <t>预算10表</t>
  </si>
  <si>
    <t>2022 年 项 目 支 出 预 算 表</t>
  </si>
  <si>
    <t>项  目  名  称</t>
  </si>
  <si>
    <t>纳入预算管理的行政事业性收费拨款</t>
  </si>
  <si>
    <t>2010302-501</t>
  </si>
  <si>
    <t>大型活动专项</t>
  </si>
  <si>
    <t>法律专项</t>
  </si>
  <si>
    <t>能源费</t>
  </si>
  <si>
    <t>突发应急专项</t>
  </si>
  <si>
    <t>维稳专项</t>
  </si>
  <si>
    <t>信息软硬件购置开发与升级专项</t>
  </si>
  <si>
    <t>中国开发区协会会费</t>
  </si>
  <si>
    <t>驻区单位专项</t>
  </si>
  <si>
    <t>204</t>
  </si>
  <si>
    <t>20402</t>
  </si>
  <si>
    <t>2040202-501</t>
  </si>
  <si>
    <t>2060499-501</t>
  </si>
  <si>
    <t>区域高质量发展资金</t>
  </si>
  <si>
    <t>2120399-501</t>
  </si>
  <si>
    <t>档案馆电梯更新改造</t>
  </si>
  <si>
    <t>开发区应急信息平台项目</t>
  </si>
  <si>
    <t>泰达图书馆档案馆消防系统设施维修工程</t>
  </si>
  <si>
    <t>投资服务中心/图书馆照明系统节能改造项目</t>
  </si>
  <si>
    <t>投资服务中心空调系统维修工程</t>
  </si>
  <si>
    <t>2022年国有资本经营预算支出情况表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</si>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</sst>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justify" vertical="center"/>
    </xf>
    <xf numFmtId="177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J13" sqref="J13"/>
    </sheetView>
  </sheetViews>
  <sheetFormatPr defaultColWidth="9" defaultRowHeight="13.5" outlineLevelCol="5"/>
  <cols>
    <col min="1" max="1" width="23.5" style="4" customWidth="1"/>
    <col min="2" max="2" width="16.5" style="38" customWidth="1"/>
    <col min="3" max="3" width="22.125" style="4" customWidth="1"/>
    <col min="4" max="4" width="17.375" style="38" customWidth="1"/>
    <col min="5" max="5" width="19.75" style="4" customWidth="1"/>
    <col min="6" max="6" width="12.125" style="38" customWidth="1"/>
    <col min="7" max="16384" width="9" style="4"/>
  </cols>
  <sheetData>
    <row r="1" ht="30" customHeight="1" spans="6:6">
      <c r="F1" s="49" t="s">
        <v>0</v>
      </c>
    </row>
    <row r="2" ht="15.75" customHeight="1" spans="1:6">
      <c r="A2" s="50"/>
      <c r="B2" s="50"/>
      <c r="C2" s="50"/>
      <c r="D2" s="50"/>
      <c r="E2" s="50"/>
      <c r="F2" s="50"/>
    </row>
    <row r="3" ht="30" customHeight="1" spans="1:6">
      <c r="A3" s="50" t="s">
        <v>1</v>
      </c>
      <c r="B3" s="50"/>
      <c r="C3" s="50"/>
      <c r="D3" s="50"/>
      <c r="E3" s="50"/>
      <c r="F3" s="50"/>
    </row>
    <row r="4" ht="20.25" customHeight="1" spans="1:6">
      <c r="A4" s="51" t="s">
        <v>2</v>
      </c>
      <c r="B4" s="51"/>
      <c r="C4" s="51"/>
      <c r="D4" s="51"/>
      <c r="E4" s="52" t="s">
        <v>3</v>
      </c>
      <c r="F4" s="52"/>
    </row>
    <row r="5" ht="30" customHeight="1" spans="1:6">
      <c r="A5" s="53" t="s">
        <v>4</v>
      </c>
      <c r="B5" s="53"/>
      <c r="C5" s="53" t="s">
        <v>5</v>
      </c>
      <c r="D5" s="53"/>
      <c r="E5" s="53"/>
      <c r="F5" s="53"/>
    </row>
    <row r="6" ht="30" customHeight="1" spans="1:6">
      <c r="A6" s="53" t="s">
        <v>6</v>
      </c>
      <c r="B6" s="53" t="s">
        <v>7</v>
      </c>
      <c r="C6" s="53" t="s">
        <v>8</v>
      </c>
      <c r="D6" s="53" t="s">
        <v>7</v>
      </c>
      <c r="E6" s="53" t="s">
        <v>9</v>
      </c>
      <c r="F6" s="53" t="s">
        <v>7</v>
      </c>
    </row>
    <row r="7" ht="30" customHeight="1" spans="1:6">
      <c r="A7" s="54" t="s">
        <v>10</v>
      </c>
      <c r="B7" s="53">
        <v>40357.96</v>
      </c>
      <c r="C7" s="54" t="s">
        <v>11</v>
      </c>
      <c r="D7" s="53">
        <v>36351.96</v>
      </c>
      <c r="E7" s="54" t="s">
        <v>12</v>
      </c>
      <c r="F7" s="53">
        <f>SUM(F8:F10)</f>
        <v>4101.96</v>
      </c>
    </row>
    <row r="8" ht="30" customHeight="1" spans="1:6">
      <c r="A8" s="54" t="s">
        <v>13</v>
      </c>
      <c r="B8" s="53"/>
      <c r="C8" s="54" t="s">
        <v>14</v>
      </c>
      <c r="D8" s="53"/>
      <c r="E8" s="54" t="s">
        <v>15</v>
      </c>
      <c r="F8" s="53">
        <v>4017.96</v>
      </c>
    </row>
    <row r="9" ht="30" customHeight="1" spans="1:6">
      <c r="A9" s="54" t="s">
        <v>16</v>
      </c>
      <c r="B9" s="53"/>
      <c r="C9" s="54" t="s">
        <v>17</v>
      </c>
      <c r="D9" s="53">
        <v>2300</v>
      </c>
      <c r="E9" s="54" t="s">
        <v>18</v>
      </c>
      <c r="F9" s="53">
        <v>84</v>
      </c>
    </row>
    <row r="10" ht="30" customHeight="1" spans="1:6">
      <c r="A10" s="54" t="s">
        <v>19</v>
      </c>
      <c r="B10" s="53"/>
      <c r="C10" s="54" t="s">
        <v>20</v>
      </c>
      <c r="D10" s="53"/>
      <c r="E10" s="54" t="s">
        <v>21</v>
      </c>
      <c r="F10" s="53"/>
    </row>
    <row r="11" ht="30" customHeight="1" spans="1:6">
      <c r="A11" s="54" t="s">
        <v>22</v>
      </c>
      <c r="B11" s="53"/>
      <c r="C11" s="54" t="s">
        <v>23</v>
      </c>
      <c r="D11" s="53">
        <v>900</v>
      </c>
      <c r="E11" s="54" t="s">
        <v>24</v>
      </c>
      <c r="F11" s="53">
        <v>36256</v>
      </c>
    </row>
    <row r="12" ht="30" customHeight="1" spans="1:6">
      <c r="A12" s="54" t="s">
        <v>25</v>
      </c>
      <c r="B12" s="53"/>
      <c r="C12" s="54" t="s">
        <v>26</v>
      </c>
      <c r="D12" s="53"/>
      <c r="E12" s="54" t="s">
        <v>27</v>
      </c>
      <c r="F12" s="53"/>
    </row>
    <row r="13" ht="30" customHeight="1" spans="1:6">
      <c r="A13" s="54" t="s">
        <v>28</v>
      </c>
      <c r="B13" s="53"/>
      <c r="C13" s="54" t="s">
        <v>29</v>
      </c>
      <c r="D13" s="53"/>
      <c r="E13" s="54" t="s">
        <v>30</v>
      </c>
      <c r="F13" s="53"/>
    </row>
    <row r="14" ht="30" customHeight="1" spans="1:6">
      <c r="A14" s="54" t="s">
        <v>31</v>
      </c>
      <c r="B14" s="53"/>
      <c r="C14" s="54" t="s">
        <v>32</v>
      </c>
      <c r="D14" s="53"/>
      <c r="E14" s="54" t="s">
        <v>33</v>
      </c>
      <c r="F14" s="53"/>
    </row>
    <row r="15" ht="30" customHeight="1" spans="1:6">
      <c r="A15" s="54" t="s">
        <v>34</v>
      </c>
      <c r="B15" s="53"/>
      <c r="C15" s="54" t="s">
        <v>35</v>
      </c>
      <c r="D15" s="53"/>
      <c r="E15" s="54" t="s">
        <v>36</v>
      </c>
      <c r="F15" s="53"/>
    </row>
    <row r="16" ht="30" customHeight="1" spans="1:6">
      <c r="A16" s="55"/>
      <c r="B16" s="53"/>
      <c r="C16" s="54" t="s">
        <v>37</v>
      </c>
      <c r="D16" s="53">
        <v>806</v>
      </c>
      <c r="E16" s="54" t="s">
        <v>38</v>
      </c>
      <c r="F16" s="53"/>
    </row>
    <row r="17" ht="30" customHeight="1" spans="1:6">
      <c r="A17" s="55"/>
      <c r="B17" s="53"/>
      <c r="C17" s="54" t="s">
        <v>39</v>
      </c>
      <c r="D17" s="53"/>
      <c r="E17" s="55"/>
      <c r="F17" s="53"/>
    </row>
    <row r="18" ht="30" customHeight="1" spans="1:6">
      <c r="A18" s="55"/>
      <c r="B18" s="53"/>
      <c r="C18" s="54" t="s">
        <v>40</v>
      </c>
      <c r="D18" s="53"/>
      <c r="E18" s="55"/>
      <c r="F18" s="53"/>
    </row>
    <row r="19" ht="30" customHeight="1" spans="1:6">
      <c r="A19" s="55"/>
      <c r="B19" s="53"/>
      <c r="C19" s="54" t="s">
        <v>41</v>
      </c>
      <c r="D19" s="53"/>
      <c r="E19" s="55"/>
      <c r="F19" s="53"/>
    </row>
    <row r="20" ht="30" customHeight="1" spans="1:6">
      <c r="A20" s="55"/>
      <c r="B20" s="53"/>
      <c r="C20" s="54" t="s">
        <v>42</v>
      </c>
      <c r="D20" s="53"/>
      <c r="E20" s="55"/>
      <c r="F20" s="53"/>
    </row>
    <row r="21" ht="30" customHeight="1" spans="1:6">
      <c r="A21" s="55"/>
      <c r="B21" s="53"/>
      <c r="C21" s="54" t="s">
        <v>43</v>
      </c>
      <c r="D21" s="53"/>
      <c r="E21" s="55"/>
      <c r="F21" s="53"/>
    </row>
    <row r="22" ht="30" customHeight="1" spans="1:6">
      <c r="A22" s="55"/>
      <c r="B22" s="53"/>
      <c r="C22" s="54" t="s">
        <v>44</v>
      </c>
      <c r="D22" s="53"/>
      <c r="E22" s="55"/>
      <c r="F22" s="53"/>
    </row>
    <row r="23" ht="30" customHeight="1" spans="1:6">
      <c r="A23" s="55"/>
      <c r="B23" s="53"/>
      <c r="C23" s="54" t="s">
        <v>45</v>
      </c>
      <c r="D23" s="53"/>
      <c r="E23" s="55"/>
      <c r="F23" s="53"/>
    </row>
    <row r="24" ht="30" customHeight="1" spans="1:6">
      <c r="A24" s="55"/>
      <c r="B24" s="53"/>
      <c r="C24" s="54" t="s">
        <v>46</v>
      </c>
      <c r="D24" s="53"/>
      <c r="E24" s="55"/>
      <c r="F24" s="53"/>
    </row>
    <row r="25" ht="30" customHeight="1" spans="1:6">
      <c r="A25" s="55"/>
      <c r="B25" s="53"/>
      <c r="C25" s="54" t="s">
        <v>47</v>
      </c>
      <c r="D25" s="53"/>
      <c r="E25" s="55"/>
      <c r="F25" s="53"/>
    </row>
    <row r="26" ht="30" customHeight="1" spans="1:6">
      <c r="A26" s="55"/>
      <c r="B26" s="53"/>
      <c r="C26" s="54" t="s">
        <v>48</v>
      </c>
      <c r="D26" s="53"/>
      <c r="E26" s="55"/>
      <c r="F26" s="53"/>
    </row>
    <row r="27" ht="30" customHeight="1" spans="1:6">
      <c r="A27" s="55"/>
      <c r="B27" s="53"/>
      <c r="C27" s="54" t="s">
        <v>49</v>
      </c>
      <c r="D27" s="53"/>
      <c r="E27" s="55"/>
      <c r="F27" s="53"/>
    </row>
    <row r="28" ht="30" customHeight="1" spans="1:6">
      <c r="A28" s="54" t="s">
        <v>50</v>
      </c>
      <c r="B28" s="53">
        <f>SUM(B7:B15)</f>
        <v>40357.96</v>
      </c>
      <c r="C28" s="53" t="s">
        <v>51</v>
      </c>
      <c r="D28" s="53"/>
      <c r="E28" s="53"/>
      <c r="F28" s="53">
        <f>SUM(D7:D27)</f>
        <v>40357.96</v>
      </c>
    </row>
    <row r="29" ht="30" customHeight="1" spans="1:6">
      <c r="A29" s="54" t="s">
        <v>52</v>
      </c>
      <c r="B29" s="53"/>
      <c r="C29" s="53" t="s">
        <v>53</v>
      </c>
      <c r="D29" s="53"/>
      <c r="E29" s="53"/>
      <c r="F29" s="53"/>
    </row>
    <row r="30" ht="30" customHeight="1" spans="1:6">
      <c r="A30" s="54" t="s">
        <v>54</v>
      </c>
      <c r="B30" s="53">
        <f>B28+B29</f>
        <v>40357.96</v>
      </c>
      <c r="C30" s="53" t="s">
        <v>55</v>
      </c>
      <c r="D30" s="53"/>
      <c r="E30" s="53"/>
      <c r="F30" s="53">
        <f>F28+F29</f>
        <v>40357.96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C43" sqref="C11:C43"/>
    </sheetView>
  </sheetViews>
  <sheetFormatPr defaultColWidth="9" defaultRowHeight="13.5"/>
  <cols>
    <col min="1" max="1" width="12.875" style="4" customWidth="1"/>
    <col min="2" max="2" width="29.25" style="5" customWidth="1"/>
    <col min="3" max="3" width="21.25" style="5" customWidth="1"/>
    <col min="4" max="12" width="15.625" style="4" customWidth="1"/>
    <col min="13" max="16384" width="9" style="4"/>
  </cols>
  <sheetData>
    <row r="1" ht="30" customHeight="1" spans="12:12">
      <c r="L1" s="17" t="s">
        <v>198</v>
      </c>
    </row>
    <row r="2" ht="45.75" customHeight="1" spans="1:12">
      <c r="A2" s="6" t="s">
        <v>199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8" t="str">
        <f>预算01表!A4</f>
        <v>部门名称：中共天津经济技术开发区委员会办公室（天津经济技术开发区管理委员会办公室）</v>
      </c>
      <c r="B3" s="9"/>
      <c r="C3" s="9"/>
      <c r="D3" s="8"/>
      <c r="E3" s="8"/>
      <c r="F3" s="8"/>
      <c r="G3" s="8"/>
      <c r="H3" s="8"/>
      <c r="I3" s="8"/>
      <c r="J3" s="8"/>
      <c r="L3" s="18" t="s">
        <v>3</v>
      </c>
    </row>
    <row r="4" ht="21" customHeight="1" spans="1:12">
      <c r="A4" s="10" t="s">
        <v>82</v>
      </c>
      <c r="B4" s="11" t="s">
        <v>83</v>
      </c>
      <c r="C4" s="11" t="s">
        <v>200</v>
      </c>
      <c r="D4" s="10" t="s">
        <v>62</v>
      </c>
      <c r="E4" s="10"/>
      <c r="F4" s="10"/>
      <c r="G4" s="10"/>
      <c r="H4" s="10" t="s">
        <v>66</v>
      </c>
      <c r="I4" s="10"/>
      <c r="J4" s="10"/>
      <c r="K4" s="11" t="s">
        <v>201</v>
      </c>
      <c r="L4" s="11" t="s">
        <v>64</v>
      </c>
    </row>
    <row r="5" ht="54" customHeight="1" spans="1:12">
      <c r="A5" s="10"/>
      <c r="B5" s="11"/>
      <c r="C5" s="11"/>
      <c r="D5" s="10" t="s">
        <v>78</v>
      </c>
      <c r="E5" s="10" t="s">
        <v>68</v>
      </c>
      <c r="F5" s="10" t="s">
        <v>69</v>
      </c>
      <c r="G5" s="11" t="s">
        <v>70</v>
      </c>
      <c r="H5" s="11" t="s">
        <v>68</v>
      </c>
      <c r="I5" s="11" t="s">
        <v>69</v>
      </c>
      <c r="J5" s="11" t="s">
        <v>70</v>
      </c>
      <c r="K5" s="11"/>
      <c r="L5" s="11"/>
    </row>
    <row r="6" ht="42" customHeight="1" spans="1:12">
      <c r="A6" s="12"/>
      <c r="B6" s="13" t="s">
        <v>65</v>
      </c>
      <c r="C6" s="13"/>
      <c r="D6" s="10">
        <f t="shared" ref="D6:L6" si="0">D7</f>
        <v>36256</v>
      </c>
      <c r="E6" s="10">
        <f t="shared" si="0"/>
        <v>36256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</row>
    <row r="7" ht="45" customHeight="1" spans="1:12">
      <c r="A7" s="14"/>
      <c r="B7" s="15" t="s">
        <v>119</v>
      </c>
      <c r="C7" s="15"/>
      <c r="D7" s="10">
        <f t="shared" ref="D7:D43" si="1">E7+F7+G7</f>
        <v>36256</v>
      </c>
      <c r="E7" s="10">
        <v>36256</v>
      </c>
      <c r="F7" s="16">
        <v>0</v>
      </c>
      <c r="G7" s="16">
        <v>0</v>
      </c>
      <c r="H7" s="16"/>
      <c r="I7" s="16"/>
      <c r="J7" s="16"/>
      <c r="K7" s="16"/>
      <c r="L7" s="16"/>
    </row>
    <row r="8" ht="45" customHeight="1" spans="1:12">
      <c r="A8" s="14">
        <v>201</v>
      </c>
      <c r="B8" s="15" t="s">
        <v>120</v>
      </c>
      <c r="C8" s="15"/>
      <c r="D8" s="10">
        <f t="shared" si="1"/>
        <v>32250</v>
      </c>
      <c r="E8" s="10">
        <v>32250</v>
      </c>
      <c r="F8" s="16">
        <v>0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20103</v>
      </c>
      <c r="B9" s="15" t="s">
        <v>121</v>
      </c>
      <c r="C9" s="15"/>
      <c r="D9" s="10">
        <f t="shared" si="1"/>
        <v>32250</v>
      </c>
      <c r="E9" s="10">
        <v>32250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2010302</v>
      </c>
      <c r="B10" s="15" t="s">
        <v>92</v>
      </c>
      <c r="C10" s="15"/>
      <c r="D10" s="10">
        <f t="shared" si="1"/>
        <v>32250</v>
      </c>
      <c r="E10" s="10">
        <v>32250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202</v>
      </c>
      <c r="B11" s="15" t="s">
        <v>119</v>
      </c>
      <c r="C11" s="15" t="s">
        <v>203</v>
      </c>
      <c r="D11" s="10">
        <f t="shared" si="1"/>
        <v>347</v>
      </c>
      <c r="E11" s="10">
        <v>347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 t="s">
        <v>202</v>
      </c>
      <c r="B12" s="15" t="s">
        <v>119</v>
      </c>
      <c r="C12" s="15" t="s">
        <v>204</v>
      </c>
      <c r="D12" s="10">
        <f t="shared" si="1"/>
        <v>50</v>
      </c>
      <c r="E12" s="10">
        <v>50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 t="s">
        <v>202</v>
      </c>
      <c r="B13" s="15" t="s">
        <v>119</v>
      </c>
      <c r="C13" s="15" t="s">
        <v>205</v>
      </c>
      <c r="D13" s="10">
        <f t="shared" si="1"/>
        <v>4500</v>
      </c>
      <c r="E13" s="10">
        <v>4500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 t="s">
        <v>202</v>
      </c>
      <c r="B14" s="15" t="s">
        <v>119</v>
      </c>
      <c r="C14" s="15" t="s">
        <v>195</v>
      </c>
      <c r="D14" s="10">
        <f t="shared" si="1"/>
        <v>1500</v>
      </c>
      <c r="E14" s="10">
        <v>1500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 t="s">
        <v>202</v>
      </c>
      <c r="B15" s="15" t="s">
        <v>119</v>
      </c>
      <c r="C15" s="15" t="s">
        <v>194</v>
      </c>
      <c r="D15" s="10">
        <f t="shared" si="1"/>
        <v>552</v>
      </c>
      <c r="E15" s="10">
        <v>552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 t="s">
        <v>202</v>
      </c>
      <c r="B16" s="15" t="s">
        <v>119</v>
      </c>
      <c r="C16" s="15" t="s">
        <v>206</v>
      </c>
      <c r="D16" s="10">
        <f t="shared" si="1"/>
        <v>1000</v>
      </c>
      <c r="E16" s="10">
        <v>1000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 t="s">
        <v>202</v>
      </c>
      <c r="B17" s="15" t="s">
        <v>119</v>
      </c>
      <c r="C17" s="15" t="s">
        <v>193</v>
      </c>
      <c r="D17" s="10">
        <f t="shared" si="1"/>
        <v>119</v>
      </c>
      <c r="E17" s="10">
        <v>119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 t="s">
        <v>202</v>
      </c>
      <c r="B18" s="15" t="s">
        <v>119</v>
      </c>
      <c r="C18" s="15" t="s">
        <v>207</v>
      </c>
      <c r="D18" s="10">
        <f t="shared" si="1"/>
        <v>300</v>
      </c>
      <c r="E18" s="10">
        <v>300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5" t="s">
        <v>202</v>
      </c>
      <c r="B19" s="15" t="s">
        <v>119</v>
      </c>
      <c r="C19" s="15" t="s">
        <v>192</v>
      </c>
      <c r="D19" s="10">
        <f t="shared" si="1"/>
        <v>700</v>
      </c>
      <c r="E19" s="10">
        <v>700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2">
      <c r="A20" s="15" t="s">
        <v>202</v>
      </c>
      <c r="B20" s="15" t="s">
        <v>119</v>
      </c>
      <c r="C20" s="15" t="s">
        <v>191</v>
      </c>
      <c r="D20" s="10">
        <f t="shared" si="1"/>
        <v>6800</v>
      </c>
      <c r="E20" s="10">
        <v>6800</v>
      </c>
      <c r="F20" s="16">
        <v>0</v>
      </c>
      <c r="G20" s="16">
        <v>0</v>
      </c>
      <c r="H20" s="16"/>
      <c r="I20" s="16"/>
      <c r="J20" s="16"/>
      <c r="K20" s="16"/>
      <c r="L20" s="16"/>
    </row>
    <row r="21" ht="45" customHeight="1" spans="1:12">
      <c r="A21" s="15" t="s">
        <v>202</v>
      </c>
      <c r="B21" s="15" t="s">
        <v>119</v>
      </c>
      <c r="C21" s="15" t="s">
        <v>208</v>
      </c>
      <c r="D21" s="10">
        <f t="shared" si="1"/>
        <v>450</v>
      </c>
      <c r="E21" s="10">
        <v>450</v>
      </c>
      <c r="F21" s="16">
        <v>0</v>
      </c>
      <c r="G21" s="16">
        <v>0</v>
      </c>
      <c r="H21" s="16"/>
      <c r="I21" s="16"/>
      <c r="J21" s="16"/>
      <c r="K21" s="16"/>
      <c r="L21" s="16"/>
    </row>
    <row r="22" ht="45" customHeight="1" spans="1:12">
      <c r="A22" s="15" t="s">
        <v>202</v>
      </c>
      <c r="B22" s="15" t="s">
        <v>119</v>
      </c>
      <c r="C22" s="15" t="s">
        <v>190</v>
      </c>
      <c r="D22" s="10">
        <f t="shared" si="1"/>
        <v>600</v>
      </c>
      <c r="E22" s="10">
        <v>600</v>
      </c>
      <c r="F22" s="16">
        <v>0</v>
      </c>
      <c r="G22" s="16">
        <v>0</v>
      </c>
      <c r="H22" s="16"/>
      <c r="I22" s="16"/>
      <c r="J22" s="16"/>
      <c r="K22" s="16"/>
      <c r="L22" s="16"/>
    </row>
    <row r="23" ht="45" customHeight="1" spans="1:12">
      <c r="A23" s="15" t="s">
        <v>202</v>
      </c>
      <c r="B23" s="15" t="s">
        <v>119</v>
      </c>
      <c r="C23" s="15" t="s">
        <v>189</v>
      </c>
      <c r="D23" s="10">
        <f t="shared" si="1"/>
        <v>400</v>
      </c>
      <c r="E23" s="10">
        <v>400</v>
      </c>
      <c r="F23" s="16">
        <v>0</v>
      </c>
      <c r="G23" s="16">
        <v>0</v>
      </c>
      <c r="H23" s="16"/>
      <c r="I23" s="16"/>
      <c r="J23" s="16"/>
      <c r="K23" s="16"/>
      <c r="L23" s="16"/>
    </row>
    <row r="24" ht="45" customHeight="1" spans="1:12">
      <c r="A24" s="15" t="s">
        <v>202</v>
      </c>
      <c r="B24" s="15" t="s">
        <v>119</v>
      </c>
      <c r="C24" s="15" t="s">
        <v>188</v>
      </c>
      <c r="D24" s="10">
        <f t="shared" si="1"/>
        <v>2000</v>
      </c>
      <c r="E24" s="10">
        <v>2000</v>
      </c>
      <c r="F24" s="16">
        <v>0</v>
      </c>
      <c r="G24" s="16">
        <v>0</v>
      </c>
      <c r="H24" s="16"/>
      <c r="I24" s="16"/>
      <c r="J24" s="16"/>
      <c r="K24" s="16"/>
      <c r="L24" s="16"/>
    </row>
    <row r="25" ht="45" customHeight="1" spans="1:12">
      <c r="A25" s="15" t="s">
        <v>202</v>
      </c>
      <c r="B25" s="15" t="s">
        <v>119</v>
      </c>
      <c r="C25" s="15" t="s">
        <v>209</v>
      </c>
      <c r="D25" s="10">
        <f t="shared" si="1"/>
        <v>8</v>
      </c>
      <c r="E25" s="10">
        <v>8</v>
      </c>
      <c r="F25" s="16">
        <v>0</v>
      </c>
      <c r="G25" s="16">
        <v>0</v>
      </c>
      <c r="H25" s="16"/>
      <c r="I25" s="16"/>
      <c r="J25" s="16"/>
      <c r="K25" s="16"/>
      <c r="L25" s="16"/>
    </row>
    <row r="26" ht="45" customHeight="1" spans="1:12">
      <c r="A26" s="15" t="s">
        <v>202</v>
      </c>
      <c r="B26" s="15" t="s">
        <v>119</v>
      </c>
      <c r="C26" s="15" t="s">
        <v>210</v>
      </c>
      <c r="D26" s="10">
        <f t="shared" si="1"/>
        <v>2380</v>
      </c>
      <c r="E26" s="10">
        <v>2380</v>
      </c>
      <c r="F26" s="16">
        <v>0</v>
      </c>
      <c r="G26" s="16">
        <v>0</v>
      </c>
      <c r="H26" s="16"/>
      <c r="I26" s="16"/>
      <c r="J26" s="16"/>
      <c r="K26" s="16"/>
      <c r="L26" s="16"/>
    </row>
    <row r="27" ht="45" customHeight="1" spans="1:12">
      <c r="A27" s="15" t="s">
        <v>202</v>
      </c>
      <c r="B27" s="15" t="s">
        <v>119</v>
      </c>
      <c r="C27" s="15" t="s">
        <v>187</v>
      </c>
      <c r="D27" s="10">
        <f t="shared" si="1"/>
        <v>10544</v>
      </c>
      <c r="E27" s="10">
        <v>10544</v>
      </c>
      <c r="F27" s="16">
        <v>0</v>
      </c>
      <c r="G27" s="16">
        <v>0</v>
      </c>
      <c r="H27" s="16"/>
      <c r="I27" s="16"/>
      <c r="J27" s="16"/>
      <c r="K27" s="16"/>
      <c r="L27" s="16"/>
    </row>
    <row r="28" ht="45" customHeight="1" spans="1:12">
      <c r="A28" s="15" t="s">
        <v>211</v>
      </c>
      <c r="B28" s="15" t="s">
        <v>122</v>
      </c>
      <c r="C28" s="15"/>
      <c r="D28" s="10">
        <f t="shared" si="1"/>
        <v>2300</v>
      </c>
      <c r="E28" s="10">
        <v>2300</v>
      </c>
      <c r="F28" s="16">
        <v>0</v>
      </c>
      <c r="G28" s="16">
        <v>0</v>
      </c>
      <c r="H28" s="16"/>
      <c r="I28" s="16"/>
      <c r="J28" s="16"/>
      <c r="K28" s="16"/>
      <c r="L28" s="16"/>
    </row>
    <row r="29" ht="45" customHeight="1" spans="1:12">
      <c r="A29" s="15" t="s">
        <v>212</v>
      </c>
      <c r="B29" s="15" t="s">
        <v>123</v>
      </c>
      <c r="C29" s="15"/>
      <c r="D29" s="10">
        <f t="shared" si="1"/>
        <v>2300</v>
      </c>
      <c r="E29" s="10">
        <v>2300</v>
      </c>
      <c r="F29" s="16">
        <v>0</v>
      </c>
      <c r="G29" s="16">
        <v>0</v>
      </c>
      <c r="H29" s="16"/>
      <c r="I29" s="16"/>
      <c r="J29" s="16"/>
      <c r="K29" s="16"/>
      <c r="L29" s="16"/>
    </row>
    <row r="30" ht="45" customHeight="1" spans="1:12">
      <c r="A30" s="15">
        <v>2040202</v>
      </c>
      <c r="B30" s="15" t="s">
        <v>92</v>
      </c>
      <c r="C30" s="15"/>
      <c r="D30" s="10">
        <f t="shared" si="1"/>
        <v>2300</v>
      </c>
      <c r="E30" s="10">
        <v>2300</v>
      </c>
      <c r="F30" s="16">
        <v>0</v>
      </c>
      <c r="G30" s="16">
        <v>0</v>
      </c>
      <c r="H30" s="16"/>
      <c r="I30" s="16"/>
      <c r="J30" s="16"/>
      <c r="K30" s="16"/>
      <c r="L30" s="16"/>
    </row>
    <row r="31" ht="45" customHeight="1" spans="1:12">
      <c r="A31" s="15" t="s">
        <v>213</v>
      </c>
      <c r="B31" s="15" t="s">
        <v>119</v>
      </c>
      <c r="C31" s="15" t="s">
        <v>197</v>
      </c>
      <c r="D31" s="10">
        <f t="shared" si="1"/>
        <v>2300</v>
      </c>
      <c r="E31" s="10">
        <v>2300</v>
      </c>
      <c r="F31" s="16">
        <v>0</v>
      </c>
      <c r="G31" s="16">
        <v>0</v>
      </c>
      <c r="H31" s="16"/>
      <c r="I31" s="16"/>
      <c r="J31" s="16"/>
      <c r="K31" s="16"/>
      <c r="L31" s="16"/>
    </row>
    <row r="32" ht="45" customHeight="1" spans="1:12">
      <c r="A32" s="15">
        <v>206</v>
      </c>
      <c r="B32" s="15" t="s">
        <v>124</v>
      </c>
      <c r="C32" s="15"/>
      <c r="D32" s="10">
        <f t="shared" si="1"/>
        <v>900</v>
      </c>
      <c r="E32" s="10">
        <v>900</v>
      </c>
      <c r="F32" s="16">
        <v>0</v>
      </c>
      <c r="G32" s="16">
        <v>0</v>
      </c>
      <c r="H32" s="16"/>
      <c r="I32" s="16"/>
      <c r="J32" s="16"/>
      <c r="K32" s="16"/>
      <c r="L32" s="16"/>
    </row>
    <row r="33" ht="45" customHeight="1" spans="1:12">
      <c r="A33" s="15">
        <v>20604</v>
      </c>
      <c r="B33" s="15" t="s">
        <v>125</v>
      </c>
      <c r="C33" s="15"/>
      <c r="D33" s="10">
        <f t="shared" si="1"/>
        <v>900</v>
      </c>
      <c r="E33" s="10">
        <v>900</v>
      </c>
      <c r="F33" s="16">
        <v>0</v>
      </c>
      <c r="G33" s="16">
        <v>0</v>
      </c>
      <c r="H33" s="16"/>
      <c r="I33" s="16"/>
      <c r="J33" s="16"/>
      <c r="K33" s="16"/>
      <c r="L33" s="16"/>
    </row>
    <row r="34" ht="45" customHeight="1" spans="1:12">
      <c r="A34" s="15">
        <v>2060499</v>
      </c>
      <c r="B34" s="15" t="s">
        <v>93</v>
      </c>
      <c r="C34" s="15"/>
      <c r="D34" s="10">
        <f t="shared" si="1"/>
        <v>900</v>
      </c>
      <c r="E34" s="10">
        <v>900</v>
      </c>
      <c r="F34" s="16">
        <v>0</v>
      </c>
      <c r="G34" s="16">
        <v>0</v>
      </c>
      <c r="H34" s="16"/>
      <c r="I34" s="16"/>
      <c r="J34" s="16"/>
      <c r="K34" s="16"/>
      <c r="L34" s="16"/>
    </row>
    <row r="35" ht="45" customHeight="1" spans="1:12">
      <c r="A35" s="15" t="s">
        <v>214</v>
      </c>
      <c r="B35" s="15" t="s">
        <v>119</v>
      </c>
      <c r="C35" s="15" t="s">
        <v>215</v>
      </c>
      <c r="D35" s="10">
        <f t="shared" si="1"/>
        <v>900</v>
      </c>
      <c r="E35" s="10">
        <v>900</v>
      </c>
      <c r="F35" s="16">
        <v>0</v>
      </c>
      <c r="G35" s="16">
        <v>0</v>
      </c>
      <c r="H35" s="16"/>
      <c r="I35" s="16"/>
      <c r="J35" s="16"/>
      <c r="K35" s="16"/>
      <c r="L35" s="16"/>
    </row>
    <row r="36" ht="45" customHeight="1" spans="1:12">
      <c r="A36" s="15">
        <v>212</v>
      </c>
      <c r="B36" s="15" t="s">
        <v>126</v>
      </c>
      <c r="C36" s="15"/>
      <c r="D36" s="10">
        <f t="shared" si="1"/>
        <v>806</v>
      </c>
      <c r="E36" s="10">
        <v>806</v>
      </c>
      <c r="F36" s="16">
        <v>0</v>
      </c>
      <c r="G36" s="16">
        <v>0</v>
      </c>
      <c r="H36" s="16"/>
      <c r="I36" s="16"/>
      <c r="J36" s="16"/>
      <c r="K36" s="16"/>
      <c r="L36" s="16"/>
    </row>
    <row r="37" ht="45" customHeight="1" spans="1:12">
      <c r="A37" s="15">
        <v>21203</v>
      </c>
      <c r="B37" s="15" t="s">
        <v>127</v>
      </c>
      <c r="C37" s="15"/>
      <c r="D37" s="10">
        <f t="shared" si="1"/>
        <v>806</v>
      </c>
      <c r="E37" s="10">
        <v>806</v>
      </c>
      <c r="F37" s="16">
        <v>0</v>
      </c>
      <c r="G37" s="16">
        <v>0</v>
      </c>
      <c r="H37" s="16"/>
      <c r="I37" s="16"/>
      <c r="J37" s="16"/>
      <c r="K37" s="16"/>
      <c r="L37" s="16"/>
    </row>
    <row r="38" ht="45" customHeight="1" spans="1:12">
      <c r="A38" s="15">
        <v>2120399</v>
      </c>
      <c r="B38" s="15" t="s">
        <v>94</v>
      </c>
      <c r="C38" s="15"/>
      <c r="D38" s="10">
        <f t="shared" si="1"/>
        <v>806</v>
      </c>
      <c r="E38" s="10">
        <v>806</v>
      </c>
      <c r="F38" s="16">
        <v>0</v>
      </c>
      <c r="G38" s="16">
        <v>0</v>
      </c>
      <c r="H38" s="16"/>
      <c r="I38" s="16"/>
      <c r="J38" s="16"/>
      <c r="K38" s="16"/>
      <c r="L38" s="16"/>
    </row>
    <row r="39" ht="45" customHeight="1" spans="1:12">
      <c r="A39" s="15" t="s">
        <v>216</v>
      </c>
      <c r="B39" s="15" t="s">
        <v>119</v>
      </c>
      <c r="C39" s="15" t="s">
        <v>217</v>
      </c>
      <c r="D39" s="10">
        <f t="shared" si="1"/>
        <v>10</v>
      </c>
      <c r="E39" s="10">
        <v>10</v>
      </c>
      <c r="F39" s="16">
        <v>0</v>
      </c>
      <c r="G39" s="16">
        <v>0</v>
      </c>
      <c r="H39" s="16"/>
      <c r="I39" s="16"/>
      <c r="J39" s="16"/>
      <c r="K39" s="16"/>
      <c r="L39" s="16"/>
    </row>
    <row r="40" ht="45" customHeight="1" spans="1:12">
      <c r="A40" s="15" t="s">
        <v>216</v>
      </c>
      <c r="B40" s="15" t="s">
        <v>119</v>
      </c>
      <c r="C40" s="15" t="s">
        <v>218</v>
      </c>
      <c r="D40" s="10">
        <f t="shared" si="1"/>
        <v>15.47</v>
      </c>
      <c r="E40" s="10">
        <v>15.47</v>
      </c>
      <c r="F40" s="16">
        <v>0</v>
      </c>
      <c r="G40" s="16">
        <v>0</v>
      </c>
      <c r="H40" s="16"/>
      <c r="I40" s="16"/>
      <c r="J40" s="16"/>
      <c r="K40" s="16"/>
      <c r="L40" s="16"/>
    </row>
    <row r="41" ht="45" customHeight="1" spans="1:12">
      <c r="A41" s="15" t="s">
        <v>216</v>
      </c>
      <c r="B41" s="15" t="s">
        <v>119</v>
      </c>
      <c r="C41" s="15" t="s">
        <v>219</v>
      </c>
      <c r="D41" s="10">
        <f t="shared" si="1"/>
        <v>608.53</v>
      </c>
      <c r="E41" s="10">
        <v>608.53</v>
      </c>
      <c r="F41" s="16">
        <v>0</v>
      </c>
      <c r="G41" s="16">
        <v>0</v>
      </c>
      <c r="H41" s="16"/>
      <c r="I41" s="16"/>
      <c r="J41" s="16"/>
      <c r="K41" s="16"/>
      <c r="L41" s="16"/>
    </row>
    <row r="42" ht="45" customHeight="1" spans="1:12">
      <c r="A42" s="15" t="s">
        <v>216</v>
      </c>
      <c r="B42" s="15" t="s">
        <v>119</v>
      </c>
      <c r="C42" s="15" t="s">
        <v>220</v>
      </c>
      <c r="D42" s="10">
        <f t="shared" si="1"/>
        <v>50</v>
      </c>
      <c r="E42" s="10">
        <v>50</v>
      </c>
      <c r="F42" s="16">
        <v>0</v>
      </c>
      <c r="G42" s="16">
        <v>0</v>
      </c>
      <c r="H42" s="16"/>
      <c r="I42" s="16"/>
      <c r="J42" s="16"/>
      <c r="K42" s="16"/>
      <c r="L42" s="16"/>
    </row>
    <row r="43" ht="45" customHeight="1" spans="1:12">
      <c r="A43" s="15" t="s">
        <v>216</v>
      </c>
      <c r="B43" s="15" t="s">
        <v>119</v>
      </c>
      <c r="C43" s="15" t="s">
        <v>221</v>
      </c>
      <c r="D43" s="10">
        <f t="shared" si="1"/>
        <v>122</v>
      </c>
      <c r="E43" s="10">
        <v>122</v>
      </c>
      <c r="F43" s="16">
        <v>0</v>
      </c>
      <c r="G43" s="16">
        <v>0</v>
      </c>
      <c r="H43" s="16"/>
      <c r="I43" s="16"/>
      <c r="J43" s="16"/>
      <c r="K43" s="16"/>
      <c r="L43" s="16"/>
    </row>
    <row r="44" ht="45" customHeight="1" spans="1:1">
      <c r="A44" s="5"/>
    </row>
    <row r="45" ht="45" customHeight="1" spans="1:1">
      <c r="A45" s="5"/>
    </row>
    <row r="46" ht="45" customHeight="1" spans="1:1">
      <c r="A46" s="5"/>
    </row>
    <row r="47" ht="45" customHeight="1" spans="1:1">
      <c r="A47" s="5"/>
    </row>
    <row r="48" ht="45" customHeight="1" spans="1:1">
      <c r="A48" s="5"/>
    </row>
    <row r="49" ht="45" customHeight="1" spans="1:1">
      <c r="A49" s="5"/>
    </row>
    <row r="50" ht="45" customHeight="1" spans="1:1">
      <c r="A50" s="5"/>
    </row>
    <row r="51" ht="45" customHeight="1" spans="1:1">
      <c r="A51" s="5"/>
    </row>
    <row r="52" ht="45" customHeight="1" spans="1:1">
      <c r="A52" s="5"/>
    </row>
    <row r="53" ht="45" customHeight="1" spans="1:1">
      <c r="A53" s="5"/>
    </row>
    <row r="54" ht="45" customHeight="1" spans="1:1">
      <c r="A54" s="5"/>
    </row>
    <row r="55" ht="45" customHeight="1" spans="1:1">
      <c r="A55" s="5"/>
    </row>
    <row r="56" ht="45" customHeight="1" spans="1:1">
      <c r="A56" s="5"/>
    </row>
    <row r="57" ht="45" customHeight="1" spans="1:1">
      <c r="A57" s="5"/>
    </row>
    <row r="58" ht="45" customHeight="1" spans="1:1">
      <c r="A58" s="5"/>
    </row>
    <row r="59" ht="45" customHeight="1" spans="1:1">
      <c r="A59" s="5"/>
    </row>
    <row r="60" ht="45" customHeight="1" spans="1:1">
      <c r="A60" s="5"/>
    </row>
    <row r="61" ht="45" customHeight="1" spans="1:1">
      <c r="A61" s="5"/>
    </row>
    <row r="62" ht="45" customHeight="1" spans="1:1">
      <c r="A62" s="5"/>
    </row>
    <row r="63" ht="45" customHeight="1" spans="1:1">
      <c r="A63" s="5"/>
    </row>
    <row r="64" ht="45" customHeight="1" spans="1:1">
      <c r="A64" s="5"/>
    </row>
    <row r="65" ht="45" customHeight="1" spans="1:1">
      <c r="A65" s="5"/>
    </row>
    <row r="66" ht="45" customHeight="1" spans="1:1">
      <c r="A66" s="5"/>
    </row>
    <row r="67" ht="45" customHeight="1" spans="1:1">
      <c r="A67" s="5"/>
    </row>
    <row r="68" ht="45" customHeight="1" spans="1:1">
      <c r="A68" s="5"/>
    </row>
    <row r="69" ht="45" customHeight="1" spans="1:1">
      <c r="A69" s="5"/>
    </row>
    <row r="70" ht="45" customHeight="1" spans="1:1">
      <c r="A70" s="5"/>
    </row>
    <row r="71" ht="45" customHeight="1" spans="1:1">
      <c r="A71" s="5"/>
    </row>
    <row r="72" ht="45" customHeight="1" spans="1:1">
      <c r="A72" s="5"/>
    </row>
    <row r="73" ht="45" customHeight="1" spans="1:1">
      <c r="A73" s="5"/>
    </row>
    <row r="74" ht="45" customHeight="1" spans="1:1">
      <c r="A74" s="5"/>
    </row>
    <row r="75" ht="45" customHeight="1" spans="1:1">
      <c r="A75" s="5"/>
    </row>
    <row r="76" ht="45" customHeight="1" spans="1:1">
      <c r="A76" s="5"/>
    </row>
    <row r="77" ht="45" customHeight="1" spans="1:1">
      <c r="A77" s="5"/>
    </row>
    <row r="78" ht="45" customHeight="1" spans="1:1">
      <c r="A78" s="5"/>
    </row>
    <row r="79" ht="45" customHeight="1" spans="1:1">
      <c r="A79" s="5"/>
    </row>
    <row r="80" ht="45" customHeight="1" spans="1:1">
      <c r="A80" s="5"/>
    </row>
    <row r="81" ht="45" customHeight="1" spans="1:1">
      <c r="A81" s="5"/>
    </row>
    <row r="82" ht="45" customHeight="1" spans="1:1">
      <c r="A82" s="5"/>
    </row>
    <row r="83" ht="45" customHeight="1" spans="1:1">
      <c r="A83" s="5"/>
    </row>
    <row r="84" ht="45" customHeight="1" spans="1:1">
      <c r="A84" s="5"/>
    </row>
    <row r="85" ht="45" customHeight="1" spans="1:1">
      <c r="A85" s="5"/>
    </row>
    <row r="86" ht="45" customHeight="1" spans="1:1">
      <c r="A86" s="5"/>
    </row>
    <row r="87" ht="45" customHeight="1" spans="1:1">
      <c r="A87" s="5"/>
    </row>
    <row r="88" ht="45" customHeight="1" spans="1:1">
      <c r="A88" s="5"/>
    </row>
    <row r="89" ht="45" customHeight="1" spans="1:1">
      <c r="A89" s="5"/>
    </row>
    <row r="90" ht="45" customHeight="1" spans="1:1">
      <c r="A90" s="5"/>
    </row>
    <row r="91" ht="45" customHeight="1" spans="1:1">
      <c r="A91" s="5"/>
    </row>
    <row r="92" ht="45" customHeight="1" spans="1:1">
      <c r="A92" s="5"/>
    </row>
    <row r="93" ht="45" customHeight="1" spans="1:1">
      <c r="A93" s="5"/>
    </row>
    <row r="94" ht="45" customHeight="1" spans="1:1">
      <c r="A94" s="5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7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5"/>
  <sheetViews>
    <sheetView workbookViewId="0">
      <selection activeCell="G12" sqref="G12"/>
    </sheetView>
  </sheetViews>
  <sheetFormatPr defaultColWidth="9" defaultRowHeight="13.5" outlineLevelCol="4"/>
  <cols>
    <col min="1" max="1" width="13.75" customWidth="1"/>
    <col min="2" max="2" width="22.875" customWidth="1"/>
    <col min="3" max="5" width="13.5" customWidth="1"/>
  </cols>
  <sheetData>
    <row r="2" ht="24" customHeight="1" spans="1:5">
      <c r="A2" s="1" t="s">
        <v>222</v>
      </c>
      <c r="B2" s="1"/>
      <c r="C2" s="1"/>
      <c r="D2" s="1"/>
      <c r="E2" s="1"/>
    </row>
    <row r="3" spans="5:5">
      <c r="E3" t="s">
        <v>3</v>
      </c>
    </row>
    <row r="4" ht="31.5" customHeight="1" spans="1:5">
      <c r="A4" s="2" t="s">
        <v>133</v>
      </c>
      <c r="B4" s="2" t="s">
        <v>134</v>
      </c>
      <c r="C4" s="2" t="s">
        <v>223</v>
      </c>
      <c r="D4" s="2"/>
      <c r="E4" s="2"/>
    </row>
    <row r="5" ht="31.5" customHeight="1" spans="1:5">
      <c r="A5" s="2"/>
      <c r="B5" s="2"/>
      <c r="C5" s="2" t="s">
        <v>65</v>
      </c>
      <c r="D5" s="2" t="s">
        <v>84</v>
      </c>
      <c r="E5" s="2" t="s">
        <v>85</v>
      </c>
    </row>
    <row r="6" ht="22.5" customHeight="1" spans="1:5">
      <c r="A6" s="3"/>
      <c r="B6" s="3"/>
      <c r="C6" s="3"/>
      <c r="D6" s="3"/>
      <c r="E6" s="3"/>
    </row>
    <row r="7" ht="22.5" customHeight="1" spans="1:5">
      <c r="A7" s="3"/>
      <c r="B7" s="3"/>
      <c r="C7" s="3"/>
      <c r="D7" s="3"/>
      <c r="E7" s="3"/>
    </row>
    <row r="8" ht="22.5" customHeight="1" spans="1:5">
      <c r="A8" s="3"/>
      <c r="B8" s="3"/>
      <c r="C8" s="3"/>
      <c r="D8" s="3"/>
      <c r="E8" s="3"/>
    </row>
    <row r="9" ht="22.5" customHeight="1" spans="1:5">
      <c r="A9" s="3"/>
      <c r="B9" s="3"/>
      <c r="C9" s="3"/>
      <c r="D9" s="3"/>
      <c r="E9" s="3"/>
    </row>
    <row r="10" ht="22.5" customHeight="1" spans="1:5">
      <c r="A10" s="3"/>
      <c r="B10" s="3"/>
      <c r="C10" s="3"/>
      <c r="D10" s="3"/>
      <c r="E10" s="3"/>
    </row>
    <row r="11" ht="22.5" customHeight="1" spans="1:5">
      <c r="A11" s="3"/>
      <c r="B11" s="3"/>
      <c r="C11" s="3"/>
      <c r="D11" s="3"/>
      <c r="E11" s="3"/>
    </row>
    <row r="12" ht="22.5" customHeight="1" spans="1:5">
      <c r="A12" s="3"/>
      <c r="B12" s="3"/>
      <c r="C12" s="3"/>
      <c r="D12" s="3"/>
      <c r="E12" s="3"/>
    </row>
    <row r="13" ht="22.5" customHeight="1" spans="1:5">
      <c r="A13" s="3"/>
      <c r="B13" s="3"/>
      <c r="C13" s="3"/>
      <c r="D13" s="3"/>
      <c r="E13" s="3"/>
    </row>
    <row r="14" ht="22.5" customHeight="1" spans="1:5">
      <c r="A14" s="3"/>
      <c r="B14" s="3"/>
      <c r="C14" s="3"/>
      <c r="D14" s="3"/>
      <c r="E14" s="3"/>
    </row>
    <row r="15" ht="22.5" customHeight="1" spans="1:5">
      <c r="A15" s="3"/>
      <c r="B15" s="3"/>
      <c r="C15" s="3"/>
      <c r="D15" s="3"/>
      <c r="E15" s="3"/>
    </row>
    <row r="16" ht="22.5" customHeight="1" spans="1:5">
      <c r="A16" s="3"/>
      <c r="B16" s="2" t="s">
        <v>65</v>
      </c>
      <c r="C16" s="3"/>
      <c r="D16" s="3"/>
      <c r="E16" s="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C4:E4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E9" sqref="B8:E9"/>
    </sheetView>
  </sheetViews>
  <sheetFormatPr defaultColWidth="9" defaultRowHeight="13.5"/>
  <cols>
    <col min="1" max="1" width="42.25" style="19" customWidth="1"/>
    <col min="2" max="23" width="10.625" customWidth="1"/>
  </cols>
  <sheetData>
    <row r="1" ht="30" customHeight="1" spans="6:23">
      <c r="F1" s="58"/>
      <c r="W1" s="20" t="s">
        <v>56</v>
      </c>
    </row>
    <row r="2" ht="15.75" customHeight="1" spans="1:6">
      <c r="A2" s="59"/>
      <c r="B2" s="60"/>
      <c r="C2" s="60"/>
      <c r="D2" s="60"/>
      <c r="E2" s="60"/>
      <c r="F2" s="60"/>
    </row>
    <row r="3" ht="30" customHeight="1" spans="1:23">
      <c r="A3" s="59" t="s">
        <v>57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ht="20.25" customHeight="1" spans="1:23">
      <c r="A4" s="61" t="str">
        <f>预算01表!A4</f>
        <v>部门名称：中共天津经济技术开发区委员会办公室（天津经济技术开发区管理委员会办公室）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W4" s="20" t="s">
        <v>3</v>
      </c>
    </row>
    <row r="5" ht="50.1" customHeight="1" spans="1:23">
      <c r="A5" s="26" t="s">
        <v>58</v>
      </c>
      <c r="B5" s="2" t="s">
        <v>59</v>
      </c>
      <c r="C5" s="2" t="s">
        <v>60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61</v>
      </c>
      <c r="Q5" s="2"/>
      <c r="R5" s="2"/>
      <c r="S5" s="2"/>
      <c r="T5" s="2"/>
      <c r="U5" s="2"/>
      <c r="V5" s="2"/>
      <c r="W5" s="2"/>
    </row>
    <row r="6" ht="50.1" customHeight="1" spans="1:23">
      <c r="A6" s="26"/>
      <c r="B6" s="2"/>
      <c r="C6" s="26" t="s">
        <v>62</v>
      </c>
      <c r="D6" s="26"/>
      <c r="E6" s="26"/>
      <c r="F6" s="26"/>
      <c r="G6" s="63" t="s">
        <v>63</v>
      </c>
      <c r="H6" s="26" t="s">
        <v>64</v>
      </c>
      <c r="I6" s="26"/>
      <c r="J6" s="26"/>
      <c r="K6" s="26"/>
      <c r="L6" s="26"/>
      <c r="M6" s="26"/>
      <c r="N6" s="26"/>
      <c r="O6" s="26"/>
      <c r="P6" s="2" t="s">
        <v>65</v>
      </c>
      <c r="Q6" s="2" t="s">
        <v>66</v>
      </c>
      <c r="R6" s="2"/>
      <c r="S6" s="2"/>
      <c r="T6" s="2"/>
      <c r="U6" s="2" t="s">
        <v>67</v>
      </c>
      <c r="V6" s="2"/>
      <c r="W6" s="2"/>
    </row>
    <row r="7" ht="50.1" customHeight="1" spans="1:23">
      <c r="A7" s="26"/>
      <c r="B7" s="2"/>
      <c r="C7" s="26" t="s">
        <v>65</v>
      </c>
      <c r="D7" s="26" t="s">
        <v>68</v>
      </c>
      <c r="E7" s="26" t="s">
        <v>69</v>
      </c>
      <c r="F7" s="26" t="s">
        <v>70</v>
      </c>
      <c r="G7" s="63"/>
      <c r="H7" s="26" t="s">
        <v>65</v>
      </c>
      <c r="I7" s="26" t="s">
        <v>71</v>
      </c>
      <c r="J7" s="26" t="s">
        <v>72</v>
      </c>
      <c r="K7" s="26" t="s">
        <v>73</v>
      </c>
      <c r="L7" s="26" t="s">
        <v>74</v>
      </c>
      <c r="M7" s="26" t="s">
        <v>75</v>
      </c>
      <c r="N7" s="26" t="s">
        <v>76</v>
      </c>
      <c r="O7" s="26" t="s">
        <v>77</v>
      </c>
      <c r="P7" s="2"/>
      <c r="Q7" s="2" t="s">
        <v>78</v>
      </c>
      <c r="R7" s="26" t="s">
        <v>68</v>
      </c>
      <c r="S7" s="26" t="s">
        <v>69</v>
      </c>
      <c r="T7" s="26" t="s">
        <v>70</v>
      </c>
      <c r="U7" s="26" t="s">
        <v>78</v>
      </c>
      <c r="V7" s="26" t="s">
        <v>63</v>
      </c>
      <c r="W7" s="26" t="s">
        <v>79</v>
      </c>
    </row>
    <row r="8" ht="30" customHeight="1" spans="1:23">
      <c r="A8" s="26" t="s">
        <v>65</v>
      </c>
      <c r="B8" s="64">
        <f t="shared" ref="B8:W8" si="0">B9</f>
        <v>40357.96</v>
      </c>
      <c r="C8" s="64">
        <f t="shared" si="0"/>
        <v>40357.96</v>
      </c>
      <c r="D8" s="64">
        <f t="shared" si="0"/>
        <v>40357.96</v>
      </c>
      <c r="E8" s="65">
        <f t="shared" si="0"/>
        <v>0</v>
      </c>
      <c r="F8" s="66">
        <f t="shared" si="0"/>
        <v>0</v>
      </c>
      <c r="G8" s="66">
        <f t="shared" si="0"/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0</v>
      </c>
      <c r="S8" s="66">
        <f t="shared" si="0"/>
        <v>0</v>
      </c>
      <c r="T8" s="66">
        <f t="shared" si="0"/>
        <v>0</v>
      </c>
      <c r="U8" s="66">
        <f t="shared" si="0"/>
        <v>0</v>
      </c>
      <c r="V8" s="66">
        <f t="shared" si="0"/>
        <v>0</v>
      </c>
      <c r="W8" s="66">
        <f t="shared" si="0"/>
        <v>0</v>
      </c>
    </row>
    <row r="9" ht="30" customHeight="1" spans="1:23">
      <c r="A9" s="67" t="str">
        <f>MID(A4,6,100)</f>
        <v>中共天津经济技术开发区委员会办公室（天津经济技术开发区管理委员会办公室）</v>
      </c>
      <c r="B9" s="64">
        <f>SUM(P9,H9,C9,G9)</f>
        <v>40357.96</v>
      </c>
      <c r="C9" s="64">
        <f>SUM(D9:F9)</f>
        <v>40357.96</v>
      </c>
      <c r="D9" s="64">
        <v>40357.96</v>
      </c>
      <c r="E9" s="65"/>
      <c r="F9" s="66"/>
      <c r="G9" s="66"/>
      <c r="H9" s="66">
        <f>SUM(I9:O9)</f>
        <v>0</v>
      </c>
      <c r="I9" s="66"/>
      <c r="J9" s="66"/>
      <c r="K9" s="66"/>
      <c r="L9" s="66"/>
      <c r="M9" s="66"/>
      <c r="N9" s="66"/>
      <c r="O9" s="66"/>
      <c r="P9" s="66">
        <f>SUM(U9,Q9)</f>
        <v>0</v>
      </c>
      <c r="Q9" s="66">
        <f>SUM(R9:T9)</f>
        <v>0</v>
      </c>
      <c r="R9" s="66"/>
      <c r="S9" s="66"/>
      <c r="T9" s="66"/>
      <c r="U9" s="66">
        <f>SUM(V9:W9)</f>
        <v>0</v>
      </c>
      <c r="V9" s="66"/>
      <c r="W9" s="66"/>
    </row>
    <row r="10" ht="30" customHeight="1" spans="1:23">
      <c r="A10" s="67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C5" sqref="C5:E11"/>
    </sheetView>
  </sheetViews>
  <sheetFormatPr defaultColWidth="9" defaultRowHeight="13.5"/>
  <cols>
    <col min="1" max="1" width="14" customWidth="1"/>
    <col min="2" max="2" width="24.75" style="19" customWidth="1"/>
    <col min="3" max="10" width="13.375" customWidth="1"/>
  </cols>
  <sheetData>
    <row r="1" ht="30" customHeight="1" spans="10:10">
      <c r="J1" s="58" t="s">
        <v>80</v>
      </c>
    </row>
    <row r="2" ht="45.75" customHeight="1" spans="1:10">
      <c r="A2" s="22" t="s">
        <v>81</v>
      </c>
      <c r="B2" s="21"/>
      <c r="C2" s="22"/>
      <c r="D2" s="22"/>
      <c r="E2" s="22"/>
      <c r="F2" s="22"/>
      <c r="G2" s="22"/>
      <c r="H2" s="22"/>
      <c r="I2" s="22"/>
      <c r="J2" s="22"/>
    </row>
    <row r="3" ht="20.25" customHeight="1" spans="1:10">
      <c r="A3" t="str">
        <f>预算01表!A4</f>
        <v>部门名称：中共天津经济技术开发区委员会办公室（天津经济技术开发区管理委员会办公室）</v>
      </c>
      <c r="J3" s="20" t="s">
        <v>3</v>
      </c>
    </row>
    <row r="4" ht="30" customHeight="1" spans="1:10">
      <c r="A4" s="2" t="s">
        <v>82</v>
      </c>
      <c r="B4" s="26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26" t="s">
        <v>87</v>
      </c>
      <c r="H4" s="26" t="s">
        <v>88</v>
      </c>
      <c r="I4" s="26" t="s">
        <v>89</v>
      </c>
      <c r="J4" s="2" t="s">
        <v>90</v>
      </c>
    </row>
    <row r="5" ht="30" customHeight="1" spans="1:10">
      <c r="A5" s="3"/>
      <c r="B5" s="27" t="s">
        <v>65</v>
      </c>
      <c r="C5" s="28">
        <f t="shared" ref="C5:J5" si="0">SUM(C7:C99)</f>
        <v>40357.96</v>
      </c>
      <c r="D5" s="28">
        <f t="shared" si="0"/>
        <v>4101.96</v>
      </c>
      <c r="E5" s="28">
        <f t="shared" si="0"/>
        <v>36256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</row>
    <row r="6" ht="45" customHeight="1" spans="1:10">
      <c r="A6" s="3"/>
      <c r="B6" s="27" t="str">
        <f>MID(A3,6,100)</f>
        <v>中共天津经济技术开发区委员会办公室（天津经济技术开发区管理委员会办公室）</v>
      </c>
      <c r="C6" s="28">
        <f t="shared" ref="C6:J6" si="1">SUM(C7:C99)</f>
        <v>40357.96</v>
      </c>
      <c r="D6" s="28">
        <f t="shared" si="1"/>
        <v>4101.96</v>
      </c>
      <c r="E6" s="28">
        <f t="shared" si="1"/>
        <v>36256</v>
      </c>
      <c r="F6" s="56">
        <f t="shared" si="1"/>
        <v>0</v>
      </c>
      <c r="G6" s="56">
        <f t="shared" si="1"/>
        <v>0</v>
      </c>
      <c r="H6" s="56">
        <f t="shared" si="1"/>
        <v>0</v>
      </c>
      <c r="I6" s="56">
        <f t="shared" si="1"/>
        <v>0</v>
      </c>
      <c r="J6" s="56">
        <f t="shared" si="1"/>
        <v>0</v>
      </c>
    </row>
    <row r="7" ht="30" customHeight="1" spans="1:10">
      <c r="A7" s="30">
        <v>2010301</v>
      </c>
      <c r="B7" s="29" t="s">
        <v>91</v>
      </c>
      <c r="C7" s="28">
        <f>D7+E7</f>
        <v>4101.96</v>
      </c>
      <c r="D7" s="28">
        <v>4101.96</v>
      </c>
      <c r="E7" s="28">
        <v>0</v>
      </c>
      <c r="F7" s="57"/>
      <c r="G7" s="57"/>
      <c r="H7" s="57"/>
      <c r="I7" s="57"/>
      <c r="J7" s="57"/>
    </row>
    <row r="8" ht="30" customHeight="1" spans="1:10">
      <c r="A8" s="30">
        <v>2010302</v>
      </c>
      <c r="B8" s="29" t="s">
        <v>92</v>
      </c>
      <c r="C8" s="28">
        <f>D8+E8</f>
        <v>32250</v>
      </c>
      <c r="D8" s="28">
        <v>0</v>
      </c>
      <c r="E8" s="28">
        <v>32250</v>
      </c>
      <c r="F8" s="57"/>
      <c r="G8" s="57"/>
      <c r="H8" s="57"/>
      <c r="I8" s="57"/>
      <c r="J8" s="57"/>
    </row>
    <row r="9" ht="30" customHeight="1" spans="1:10">
      <c r="A9" s="30">
        <v>2040202</v>
      </c>
      <c r="B9" s="29" t="s">
        <v>92</v>
      </c>
      <c r="C9" s="28">
        <f>D9+E9</f>
        <v>2300</v>
      </c>
      <c r="D9" s="28">
        <v>0</v>
      </c>
      <c r="E9" s="28">
        <v>2300</v>
      </c>
      <c r="F9" s="57"/>
      <c r="G9" s="57"/>
      <c r="H9" s="57"/>
      <c r="I9" s="57"/>
      <c r="J9" s="57"/>
    </row>
    <row r="10" ht="30" customHeight="1" spans="1:10">
      <c r="A10" s="30">
        <v>2060499</v>
      </c>
      <c r="B10" s="29" t="s">
        <v>93</v>
      </c>
      <c r="C10" s="28">
        <f>D10+E10</f>
        <v>900</v>
      </c>
      <c r="D10" s="28">
        <v>0</v>
      </c>
      <c r="E10" s="28">
        <v>900</v>
      </c>
      <c r="F10" s="57"/>
      <c r="G10" s="57"/>
      <c r="H10" s="57"/>
      <c r="I10" s="57"/>
      <c r="J10" s="57"/>
    </row>
    <row r="11" ht="30" customHeight="1" spans="1:10">
      <c r="A11" s="30">
        <v>2120399</v>
      </c>
      <c r="B11" s="29" t="s">
        <v>94</v>
      </c>
      <c r="C11" s="28">
        <f>D11+E11</f>
        <v>806</v>
      </c>
      <c r="D11" s="28">
        <v>0</v>
      </c>
      <c r="E11" s="28">
        <v>806</v>
      </c>
      <c r="F11" s="57"/>
      <c r="G11" s="57"/>
      <c r="H11" s="57"/>
      <c r="I11" s="57"/>
      <c r="J11" s="57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9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topLeftCell="A2" workbookViewId="0">
      <selection activeCell="A22" sqref="$A1:$XFD1048576"/>
    </sheetView>
  </sheetViews>
  <sheetFormatPr defaultColWidth="9" defaultRowHeight="13.5" outlineLevelCol="5"/>
  <cols>
    <col min="1" max="1" width="18.375" style="4" customWidth="1"/>
    <col min="2" max="2" width="16.875" style="38" customWidth="1"/>
    <col min="3" max="3" width="22.125" style="4" customWidth="1"/>
    <col min="4" max="4" width="14" style="38" customWidth="1"/>
    <col min="5" max="5" width="20.875" style="4" customWidth="1"/>
    <col min="6" max="6" width="14.875" style="38" customWidth="1"/>
    <col min="7" max="16384" width="9" style="4"/>
  </cols>
  <sheetData>
    <row r="1" ht="30" customHeight="1" spans="6:6">
      <c r="F1" s="49" t="s">
        <v>95</v>
      </c>
    </row>
    <row r="2" ht="15.75" customHeight="1" spans="1:6">
      <c r="A2" s="50"/>
      <c r="B2" s="50"/>
      <c r="C2" s="50"/>
      <c r="D2" s="50"/>
      <c r="E2" s="50"/>
      <c r="F2" s="50"/>
    </row>
    <row r="3" ht="30" customHeight="1" spans="1:6">
      <c r="A3" s="50" t="s">
        <v>96</v>
      </c>
      <c r="B3" s="50"/>
      <c r="C3" s="50"/>
      <c r="D3" s="50"/>
      <c r="E3" s="50"/>
      <c r="F3" s="50"/>
    </row>
    <row r="4" ht="20.25" customHeight="1" spans="1:6">
      <c r="A4" s="51" t="str">
        <f>预算01表!A4</f>
        <v>部门名称：中共天津经济技术开发区委员会办公室（天津经济技术开发区管理委员会办公室）</v>
      </c>
      <c r="B4" s="51"/>
      <c r="C4" s="51"/>
      <c r="D4" s="51"/>
      <c r="E4" s="52" t="s">
        <v>3</v>
      </c>
      <c r="F4" s="52"/>
    </row>
    <row r="5" ht="24.95" customHeight="1" spans="1:6">
      <c r="A5" s="53" t="s">
        <v>97</v>
      </c>
      <c r="B5" s="53"/>
      <c r="C5" s="53" t="s">
        <v>98</v>
      </c>
      <c r="D5" s="53"/>
      <c r="E5" s="53"/>
      <c r="F5" s="53"/>
    </row>
    <row r="6" ht="24.95" customHeight="1" spans="1:6">
      <c r="A6" s="53" t="s">
        <v>6</v>
      </c>
      <c r="B6" s="53" t="s">
        <v>99</v>
      </c>
      <c r="C6" s="53" t="s">
        <v>8</v>
      </c>
      <c r="D6" s="53" t="s">
        <v>99</v>
      </c>
      <c r="E6" s="53" t="s">
        <v>9</v>
      </c>
      <c r="F6" s="53" t="s">
        <v>99</v>
      </c>
    </row>
    <row r="7" ht="24.95" customHeight="1" spans="1:6">
      <c r="A7" s="54" t="s">
        <v>100</v>
      </c>
      <c r="B7" s="53">
        <v>40357.96</v>
      </c>
      <c r="C7" s="54" t="s">
        <v>11</v>
      </c>
      <c r="D7" s="53">
        <v>36351.96</v>
      </c>
      <c r="E7" s="54" t="s">
        <v>12</v>
      </c>
      <c r="F7" s="53">
        <f>SUM(F8:F10)</f>
        <v>4101.96</v>
      </c>
    </row>
    <row r="8" ht="24.95" customHeight="1" spans="1:6">
      <c r="A8" s="54" t="s">
        <v>101</v>
      </c>
      <c r="B8" s="53"/>
      <c r="C8" s="54" t="s">
        <v>14</v>
      </c>
      <c r="D8" s="53"/>
      <c r="E8" s="54" t="s">
        <v>15</v>
      </c>
      <c r="F8" s="53">
        <v>4017.96</v>
      </c>
    </row>
    <row r="9" ht="24.95" customHeight="1" spans="1:6">
      <c r="A9" s="54" t="s">
        <v>102</v>
      </c>
      <c r="B9" s="53"/>
      <c r="C9" s="54" t="s">
        <v>17</v>
      </c>
      <c r="D9" s="53">
        <v>2300</v>
      </c>
      <c r="E9" s="54" t="s">
        <v>18</v>
      </c>
      <c r="F9" s="53">
        <v>84</v>
      </c>
    </row>
    <row r="10" ht="24.95" customHeight="1" spans="1:6">
      <c r="A10" s="54"/>
      <c r="B10" s="53"/>
      <c r="C10" s="54" t="s">
        <v>20</v>
      </c>
      <c r="D10" s="53"/>
      <c r="E10" s="54" t="s">
        <v>21</v>
      </c>
      <c r="F10" s="53"/>
    </row>
    <row r="11" ht="24.95" customHeight="1" spans="1:6">
      <c r="A11" s="54"/>
      <c r="B11" s="53"/>
      <c r="C11" s="54" t="s">
        <v>23</v>
      </c>
      <c r="D11" s="53">
        <v>900</v>
      </c>
      <c r="E11" s="54" t="s">
        <v>24</v>
      </c>
      <c r="F11" s="53">
        <v>36256</v>
      </c>
    </row>
    <row r="12" ht="24.95" customHeight="1" spans="1:6">
      <c r="A12" s="54"/>
      <c r="B12" s="53"/>
      <c r="C12" s="54" t="s">
        <v>26</v>
      </c>
      <c r="D12" s="53"/>
      <c r="E12" s="54" t="s">
        <v>27</v>
      </c>
      <c r="F12" s="53"/>
    </row>
    <row r="13" ht="24.95" customHeight="1" spans="1:6">
      <c r="A13" s="54"/>
      <c r="B13" s="53"/>
      <c r="C13" s="54" t="s">
        <v>29</v>
      </c>
      <c r="D13" s="53"/>
      <c r="E13" s="54" t="s">
        <v>30</v>
      </c>
      <c r="F13" s="53"/>
    </row>
    <row r="14" ht="24.95" customHeight="1" spans="1:6">
      <c r="A14" s="54"/>
      <c r="B14" s="53"/>
      <c r="C14" s="54" t="s">
        <v>32</v>
      </c>
      <c r="D14" s="53"/>
      <c r="E14" s="54" t="s">
        <v>33</v>
      </c>
      <c r="F14" s="53"/>
    </row>
    <row r="15" ht="24.95" customHeight="1" spans="1:6">
      <c r="A15" s="54"/>
      <c r="B15" s="53"/>
      <c r="C15" s="54" t="s">
        <v>35</v>
      </c>
      <c r="D15" s="53"/>
      <c r="E15" s="54" t="s">
        <v>36</v>
      </c>
      <c r="F15" s="53"/>
    </row>
    <row r="16" ht="24.95" customHeight="1" spans="1:6">
      <c r="A16" s="55"/>
      <c r="B16" s="53"/>
      <c r="C16" s="54" t="s">
        <v>37</v>
      </c>
      <c r="D16" s="53">
        <v>806</v>
      </c>
      <c r="E16" s="54" t="s">
        <v>38</v>
      </c>
      <c r="F16" s="53"/>
    </row>
    <row r="17" ht="24.95" customHeight="1" spans="1:6">
      <c r="A17" s="55"/>
      <c r="B17" s="53"/>
      <c r="C17" s="54" t="s">
        <v>39</v>
      </c>
      <c r="D17" s="53"/>
      <c r="E17" s="55"/>
      <c r="F17" s="53"/>
    </row>
    <row r="18" ht="24.95" customHeight="1" spans="1:6">
      <c r="A18" s="55"/>
      <c r="B18" s="53"/>
      <c r="C18" s="54" t="s">
        <v>40</v>
      </c>
      <c r="D18" s="53"/>
      <c r="E18" s="55"/>
      <c r="F18" s="53"/>
    </row>
    <row r="19" ht="24.95" customHeight="1" spans="1:6">
      <c r="A19" s="55"/>
      <c r="B19" s="53"/>
      <c r="C19" s="54" t="s">
        <v>41</v>
      </c>
      <c r="D19" s="53"/>
      <c r="E19" s="55"/>
      <c r="F19" s="53"/>
    </row>
    <row r="20" ht="24.95" customHeight="1" spans="1:6">
      <c r="A20" s="55"/>
      <c r="B20" s="53"/>
      <c r="C20" s="54" t="s">
        <v>42</v>
      </c>
      <c r="D20" s="53"/>
      <c r="E20" s="55"/>
      <c r="F20" s="53"/>
    </row>
    <row r="21" ht="24.95" customHeight="1" spans="1:6">
      <c r="A21" s="55"/>
      <c r="B21" s="53"/>
      <c r="C21" s="54" t="s">
        <v>43</v>
      </c>
      <c r="D21" s="53"/>
      <c r="E21" s="55"/>
      <c r="F21" s="53"/>
    </row>
    <row r="22" ht="24.95" customHeight="1" spans="1:6">
      <c r="A22" s="55"/>
      <c r="B22" s="53"/>
      <c r="C22" s="54" t="s">
        <v>44</v>
      </c>
      <c r="D22" s="53"/>
      <c r="E22" s="55"/>
      <c r="F22" s="53"/>
    </row>
    <row r="23" ht="24.95" customHeight="1" spans="1:6">
      <c r="A23" s="55"/>
      <c r="B23" s="53"/>
      <c r="C23" s="54" t="s">
        <v>45</v>
      </c>
      <c r="D23" s="53"/>
      <c r="E23" s="55"/>
      <c r="F23" s="53"/>
    </row>
    <row r="24" ht="24.95" customHeight="1" spans="1:6">
      <c r="A24" s="55"/>
      <c r="B24" s="53"/>
      <c r="C24" s="54" t="s">
        <v>46</v>
      </c>
      <c r="D24" s="53"/>
      <c r="E24" s="55"/>
      <c r="F24" s="53"/>
    </row>
    <row r="25" ht="24.95" customHeight="1" spans="1:6">
      <c r="A25" s="55"/>
      <c r="B25" s="53"/>
      <c r="C25" s="54" t="s">
        <v>103</v>
      </c>
      <c r="D25" s="53"/>
      <c r="E25" s="55"/>
      <c r="F25" s="53"/>
    </row>
    <row r="26" ht="24.95" customHeight="1" spans="1:6">
      <c r="A26" s="55"/>
      <c r="B26" s="53"/>
      <c r="C26" s="54" t="s">
        <v>48</v>
      </c>
      <c r="D26" s="53"/>
      <c r="E26" s="55"/>
      <c r="F26" s="53"/>
    </row>
    <row r="27" ht="24.95" customHeight="1" spans="1:6">
      <c r="A27" s="55"/>
      <c r="B27" s="53"/>
      <c r="C27" s="54" t="s">
        <v>104</v>
      </c>
      <c r="D27" s="53"/>
      <c r="E27" s="55"/>
      <c r="F27" s="53"/>
    </row>
    <row r="28" ht="24.95" customHeight="1" spans="1:6">
      <c r="A28" s="55"/>
      <c r="B28" s="53"/>
      <c r="C28" s="54" t="s">
        <v>105</v>
      </c>
      <c r="D28" s="53"/>
      <c r="E28" s="55"/>
      <c r="F28" s="53"/>
    </row>
    <row r="29" ht="24.95" customHeight="1" spans="1:6">
      <c r="A29" s="55"/>
      <c r="B29" s="53"/>
      <c r="C29" s="54" t="s">
        <v>106</v>
      </c>
      <c r="D29" s="53"/>
      <c r="E29" s="55"/>
      <c r="F29" s="53"/>
    </row>
    <row r="30" ht="24.95" customHeight="1" spans="1:6">
      <c r="A30" s="55"/>
      <c r="B30" s="53"/>
      <c r="C30" s="54" t="s">
        <v>107</v>
      </c>
      <c r="D30" s="53"/>
      <c r="E30" s="55"/>
      <c r="F30" s="53"/>
    </row>
    <row r="31" ht="24.95" customHeight="1" spans="1:6">
      <c r="A31" s="55"/>
      <c r="B31" s="53"/>
      <c r="C31" s="54" t="s">
        <v>108</v>
      </c>
      <c r="D31" s="53"/>
      <c r="E31" s="55"/>
      <c r="F31" s="53"/>
    </row>
    <row r="32" ht="24.95" customHeight="1" spans="1:6">
      <c r="A32" s="54" t="s">
        <v>50</v>
      </c>
      <c r="B32" s="53">
        <f>SUM(B7:B9)</f>
        <v>40357.96</v>
      </c>
      <c r="C32" s="53" t="s">
        <v>51</v>
      </c>
      <c r="D32" s="53"/>
      <c r="E32" s="53"/>
      <c r="F32" s="53">
        <f>SUM(D7:D31)</f>
        <v>40357.96</v>
      </c>
    </row>
    <row r="33" ht="24.95" customHeight="1" spans="1:6">
      <c r="A33" s="54" t="s">
        <v>52</v>
      </c>
      <c r="B33" s="53">
        <f>SUM(B34:B36)</f>
        <v>0</v>
      </c>
      <c r="C33" s="53" t="s">
        <v>109</v>
      </c>
      <c r="D33" s="53"/>
      <c r="E33" s="53"/>
      <c r="F33" s="53"/>
    </row>
    <row r="34" ht="24.95" customHeight="1" spans="1:6">
      <c r="A34" s="54" t="s">
        <v>110</v>
      </c>
      <c r="B34" s="53"/>
      <c r="C34" s="53"/>
      <c r="D34" s="53"/>
      <c r="E34" s="53"/>
      <c r="F34" s="53"/>
    </row>
    <row r="35" ht="24.95" customHeight="1" spans="1:6">
      <c r="A35" s="54" t="s">
        <v>111</v>
      </c>
      <c r="B35" s="53"/>
      <c r="C35" s="53"/>
      <c r="D35" s="53"/>
      <c r="E35" s="53"/>
      <c r="F35" s="53"/>
    </row>
    <row r="36" ht="24.95" customHeight="1" spans="1:6">
      <c r="A36" s="54" t="s">
        <v>112</v>
      </c>
      <c r="B36" s="53"/>
      <c r="C36" s="53"/>
      <c r="D36" s="53"/>
      <c r="E36" s="53"/>
      <c r="F36" s="53"/>
    </row>
    <row r="37" ht="24.95" customHeight="1" spans="1:6">
      <c r="A37" s="54" t="s">
        <v>54</v>
      </c>
      <c r="B37" s="53">
        <f>B32+B33</f>
        <v>40357.96</v>
      </c>
      <c r="C37" s="53" t="s">
        <v>55</v>
      </c>
      <c r="D37" s="53"/>
      <c r="E37" s="53"/>
      <c r="F37" s="53">
        <f>F32+F33</f>
        <v>40357.96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8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topLeftCell="A4" workbookViewId="0">
      <selection activeCell="D22" sqref="D22"/>
    </sheetView>
  </sheetViews>
  <sheetFormatPr defaultColWidth="9" defaultRowHeight="13.5" outlineLevelCol="7"/>
  <cols>
    <col min="1" max="1" width="12.5" style="4" customWidth="1"/>
    <col min="2" max="2" width="30.125" style="5" customWidth="1"/>
    <col min="3" max="8" width="12.125" style="4" customWidth="1"/>
    <col min="9" max="16384" width="9" style="4"/>
  </cols>
  <sheetData>
    <row r="1" ht="30" customHeight="1" spans="8:8">
      <c r="H1" s="18" t="s">
        <v>113</v>
      </c>
    </row>
    <row r="2" ht="45.75" customHeight="1" spans="1:8">
      <c r="A2" s="6" t="s">
        <v>114</v>
      </c>
      <c r="B2" s="7"/>
      <c r="C2" s="6"/>
      <c r="D2" s="6"/>
      <c r="E2" s="6"/>
      <c r="F2" s="6"/>
      <c r="G2" s="6"/>
      <c r="H2" s="6"/>
    </row>
    <row r="3" ht="20.25" customHeight="1" spans="1:8">
      <c r="A3" s="4" t="str">
        <f>预算01表!A4</f>
        <v>部门名称：中共天津经济技术开发区委员会办公室（天津经济技术开发区管理委员会办公室）</v>
      </c>
      <c r="H3" s="18" t="s">
        <v>3</v>
      </c>
    </row>
    <row r="4" ht="30" customHeight="1" spans="1:8">
      <c r="A4" s="10" t="s">
        <v>82</v>
      </c>
      <c r="B4" s="11" t="s">
        <v>83</v>
      </c>
      <c r="C4" s="10" t="s">
        <v>115</v>
      </c>
      <c r="D4" s="10"/>
      <c r="E4" s="10"/>
      <c r="F4" s="10"/>
      <c r="G4" s="10"/>
      <c r="H4" s="10"/>
    </row>
    <row r="5" ht="30" customHeight="1" spans="1:8">
      <c r="A5" s="10"/>
      <c r="B5" s="11"/>
      <c r="C5" s="10" t="s">
        <v>65</v>
      </c>
      <c r="D5" s="10" t="s">
        <v>84</v>
      </c>
      <c r="E5" s="10"/>
      <c r="F5" s="10"/>
      <c r="G5" s="10"/>
      <c r="H5" s="10" t="s">
        <v>85</v>
      </c>
    </row>
    <row r="6" ht="30" customHeight="1" spans="1:8">
      <c r="A6" s="10"/>
      <c r="B6" s="11"/>
      <c r="C6" s="10"/>
      <c r="D6" s="10" t="s">
        <v>78</v>
      </c>
      <c r="E6" s="10" t="s">
        <v>116</v>
      </c>
      <c r="F6" s="10" t="s">
        <v>117</v>
      </c>
      <c r="G6" s="10" t="s">
        <v>118</v>
      </c>
      <c r="H6" s="10"/>
    </row>
    <row r="7" ht="30" customHeight="1" spans="1:8">
      <c r="A7" s="12"/>
      <c r="B7" s="13" t="s">
        <v>65</v>
      </c>
      <c r="C7" s="10">
        <f t="shared" ref="C7:H7" si="0">C8</f>
        <v>40357.96</v>
      </c>
      <c r="D7" s="10">
        <f t="shared" si="0"/>
        <v>4101.96</v>
      </c>
      <c r="E7" s="10">
        <f t="shared" si="0"/>
        <v>4017.96</v>
      </c>
      <c r="F7" s="10">
        <f t="shared" si="0"/>
        <v>84</v>
      </c>
      <c r="G7" s="10">
        <f t="shared" si="0"/>
        <v>0</v>
      </c>
      <c r="H7" s="10">
        <f t="shared" si="0"/>
        <v>36256</v>
      </c>
    </row>
    <row r="8" ht="45" customHeight="1" spans="1:8">
      <c r="A8" s="14"/>
      <c r="B8" s="15" t="s">
        <v>119</v>
      </c>
      <c r="C8" s="10">
        <f t="shared" ref="C8:C21" si="1">D8+H8</f>
        <v>40357.96</v>
      </c>
      <c r="D8" s="10">
        <f t="shared" ref="D8:D21" si="2">E8+F8+G8</f>
        <v>4101.96</v>
      </c>
      <c r="E8" s="10">
        <v>4017.96</v>
      </c>
      <c r="F8" s="10">
        <v>84</v>
      </c>
      <c r="G8" s="10">
        <v>0</v>
      </c>
      <c r="H8" s="10">
        <v>36256</v>
      </c>
    </row>
    <row r="9" ht="30" customHeight="1" spans="1:8">
      <c r="A9" s="14">
        <v>201</v>
      </c>
      <c r="B9" s="15" t="s">
        <v>120</v>
      </c>
      <c r="C9" s="10">
        <f t="shared" si="1"/>
        <v>36351.96</v>
      </c>
      <c r="D9" s="10">
        <f t="shared" si="2"/>
        <v>4101.96</v>
      </c>
      <c r="E9" s="10">
        <v>4017.96</v>
      </c>
      <c r="F9" s="10">
        <v>84</v>
      </c>
      <c r="G9" s="10">
        <v>0</v>
      </c>
      <c r="H9" s="10">
        <v>32250</v>
      </c>
    </row>
    <row r="10" ht="30" customHeight="1" spans="1:8">
      <c r="A10" s="14">
        <v>20103</v>
      </c>
      <c r="B10" s="15" t="s">
        <v>121</v>
      </c>
      <c r="C10" s="10">
        <f t="shared" si="1"/>
        <v>36351.96</v>
      </c>
      <c r="D10" s="10">
        <f t="shared" si="2"/>
        <v>4101.96</v>
      </c>
      <c r="E10" s="10">
        <v>4017.96</v>
      </c>
      <c r="F10" s="10">
        <v>84</v>
      </c>
      <c r="G10" s="10">
        <v>0</v>
      </c>
      <c r="H10" s="10">
        <v>32250</v>
      </c>
    </row>
    <row r="11" ht="30" customHeight="1" spans="1:8">
      <c r="A11" s="14">
        <v>2010301</v>
      </c>
      <c r="B11" s="15" t="s">
        <v>91</v>
      </c>
      <c r="C11" s="10">
        <f t="shared" si="1"/>
        <v>4101.96</v>
      </c>
      <c r="D11" s="10">
        <f t="shared" si="2"/>
        <v>4101.96</v>
      </c>
      <c r="E11" s="10">
        <v>4017.96</v>
      </c>
      <c r="F11" s="10">
        <v>84</v>
      </c>
      <c r="G11" s="10">
        <v>0</v>
      </c>
      <c r="H11" s="10">
        <v>0</v>
      </c>
    </row>
    <row r="12" ht="30" customHeight="1" spans="1:8">
      <c r="A12" s="14">
        <v>2010302</v>
      </c>
      <c r="B12" s="15" t="s">
        <v>92</v>
      </c>
      <c r="C12" s="10">
        <f t="shared" si="1"/>
        <v>32250</v>
      </c>
      <c r="D12" s="10">
        <f t="shared" si="2"/>
        <v>0</v>
      </c>
      <c r="E12" s="10">
        <v>0</v>
      </c>
      <c r="F12" s="10">
        <v>0</v>
      </c>
      <c r="G12" s="10">
        <v>0</v>
      </c>
      <c r="H12" s="10">
        <v>32250</v>
      </c>
    </row>
    <row r="13" ht="30" customHeight="1" spans="1:8">
      <c r="A13" s="14">
        <v>204</v>
      </c>
      <c r="B13" s="15" t="s">
        <v>122</v>
      </c>
      <c r="C13" s="10">
        <f t="shared" si="1"/>
        <v>2300</v>
      </c>
      <c r="D13" s="10">
        <f t="shared" si="2"/>
        <v>0</v>
      </c>
      <c r="E13" s="10">
        <v>0</v>
      </c>
      <c r="F13" s="10">
        <v>0</v>
      </c>
      <c r="G13" s="10">
        <v>0</v>
      </c>
      <c r="H13" s="10">
        <v>2300</v>
      </c>
    </row>
    <row r="14" ht="30" customHeight="1" spans="1:8">
      <c r="A14" s="14">
        <v>20402</v>
      </c>
      <c r="B14" s="15" t="s">
        <v>123</v>
      </c>
      <c r="C14" s="10">
        <f t="shared" si="1"/>
        <v>2300</v>
      </c>
      <c r="D14" s="10">
        <f t="shared" si="2"/>
        <v>0</v>
      </c>
      <c r="E14" s="10">
        <v>0</v>
      </c>
      <c r="F14" s="10">
        <v>0</v>
      </c>
      <c r="G14" s="10">
        <v>0</v>
      </c>
      <c r="H14" s="10">
        <v>2300</v>
      </c>
    </row>
    <row r="15" ht="30" customHeight="1" spans="1:8">
      <c r="A15" s="14">
        <v>2040202</v>
      </c>
      <c r="B15" s="15" t="s">
        <v>92</v>
      </c>
      <c r="C15" s="10">
        <f t="shared" si="1"/>
        <v>2300</v>
      </c>
      <c r="D15" s="10">
        <f t="shared" si="2"/>
        <v>0</v>
      </c>
      <c r="E15" s="10">
        <v>0</v>
      </c>
      <c r="F15" s="10">
        <v>0</v>
      </c>
      <c r="G15" s="10">
        <v>0</v>
      </c>
      <c r="H15" s="10">
        <v>2300</v>
      </c>
    </row>
    <row r="16" ht="30" customHeight="1" spans="1:8">
      <c r="A16" s="14">
        <v>206</v>
      </c>
      <c r="B16" s="15" t="s">
        <v>124</v>
      </c>
      <c r="C16" s="10">
        <f t="shared" si="1"/>
        <v>900</v>
      </c>
      <c r="D16" s="10">
        <f t="shared" si="2"/>
        <v>0</v>
      </c>
      <c r="E16" s="10">
        <v>0</v>
      </c>
      <c r="F16" s="10">
        <v>0</v>
      </c>
      <c r="G16" s="10">
        <v>0</v>
      </c>
      <c r="H16" s="10">
        <v>900</v>
      </c>
    </row>
    <row r="17" ht="30" customHeight="1" spans="1:8">
      <c r="A17" s="14">
        <v>20604</v>
      </c>
      <c r="B17" s="15" t="s">
        <v>125</v>
      </c>
      <c r="C17" s="10">
        <f t="shared" si="1"/>
        <v>900</v>
      </c>
      <c r="D17" s="10">
        <f t="shared" si="2"/>
        <v>0</v>
      </c>
      <c r="E17" s="10">
        <v>0</v>
      </c>
      <c r="F17" s="10">
        <v>0</v>
      </c>
      <c r="G17" s="10">
        <v>0</v>
      </c>
      <c r="H17" s="10">
        <v>900</v>
      </c>
    </row>
    <row r="18" ht="30" customHeight="1" spans="1:8">
      <c r="A18" s="14">
        <v>2060499</v>
      </c>
      <c r="B18" s="15" t="s">
        <v>93</v>
      </c>
      <c r="C18" s="10">
        <f t="shared" si="1"/>
        <v>900</v>
      </c>
      <c r="D18" s="10">
        <f t="shared" si="2"/>
        <v>0</v>
      </c>
      <c r="E18" s="10">
        <v>0</v>
      </c>
      <c r="F18" s="10">
        <v>0</v>
      </c>
      <c r="G18" s="10">
        <v>0</v>
      </c>
      <c r="H18" s="10">
        <v>900</v>
      </c>
    </row>
    <row r="19" ht="30" customHeight="1" spans="1:8">
      <c r="A19" s="14">
        <v>212</v>
      </c>
      <c r="B19" s="15" t="s">
        <v>126</v>
      </c>
      <c r="C19" s="10">
        <f t="shared" si="1"/>
        <v>806</v>
      </c>
      <c r="D19" s="10">
        <f t="shared" si="2"/>
        <v>0</v>
      </c>
      <c r="E19" s="10">
        <v>0</v>
      </c>
      <c r="F19" s="10">
        <v>0</v>
      </c>
      <c r="G19" s="10">
        <v>0</v>
      </c>
      <c r="H19" s="10">
        <v>806</v>
      </c>
    </row>
    <row r="20" ht="30" customHeight="1" spans="1:8">
      <c r="A20" s="14">
        <v>21203</v>
      </c>
      <c r="B20" s="15" t="s">
        <v>127</v>
      </c>
      <c r="C20" s="10">
        <f t="shared" si="1"/>
        <v>806</v>
      </c>
      <c r="D20" s="10">
        <f t="shared" si="2"/>
        <v>0</v>
      </c>
      <c r="E20" s="10">
        <v>0</v>
      </c>
      <c r="F20" s="10">
        <v>0</v>
      </c>
      <c r="G20" s="10">
        <v>0</v>
      </c>
      <c r="H20" s="10">
        <v>806</v>
      </c>
    </row>
    <row r="21" ht="30" customHeight="1" spans="1:8">
      <c r="A21" s="14">
        <v>2120399</v>
      </c>
      <c r="B21" s="15" t="s">
        <v>94</v>
      </c>
      <c r="C21" s="10">
        <f t="shared" si="1"/>
        <v>806</v>
      </c>
      <c r="D21" s="10">
        <f t="shared" si="2"/>
        <v>0</v>
      </c>
      <c r="E21" s="10">
        <v>0</v>
      </c>
      <c r="F21" s="10">
        <v>0</v>
      </c>
      <c r="G21" s="10">
        <v>0</v>
      </c>
      <c r="H21" s="10">
        <v>806</v>
      </c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C30" sqref="C30"/>
    </sheetView>
  </sheetViews>
  <sheetFormatPr defaultColWidth="9" defaultRowHeight="13.5" outlineLevelCol="7"/>
  <cols>
    <col min="1" max="1" width="10.625" style="4" customWidth="1"/>
    <col min="2" max="2" width="26.75" style="5" customWidth="1"/>
    <col min="3" max="3" width="10.625" style="38" customWidth="1"/>
    <col min="4" max="4" width="18.75" style="5" customWidth="1"/>
    <col min="5" max="8" width="15.75" style="4" customWidth="1"/>
    <col min="9" max="16384" width="9" style="4"/>
  </cols>
  <sheetData>
    <row r="1" ht="30" customHeight="1" spans="8:8">
      <c r="H1" s="18" t="s">
        <v>128</v>
      </c>
    </row>
    <row r="2" ht="45.75" customHeight="1" spans="1:8">
      <c r="A2" s="6" t="s">
        <v>129</v>
      </c>
      <c r="B2" s="7"/>
      <c r="C2" s="6"/>
      <c r="D2" s="7"/>
      <c r="E2" s="6"/>
      <c r="F2" s="6"/>
      <c r="G2" s="6"/>
      <c r="H2" s="6"/>
    </row>
    <row r="3" ht="20.25" customHeight="1" spans="1:8">
      <c r="A3" s="8" t="str">
        <f>预算01表!A4</f>
        <v>部门名称：中共天津经济技术开发区委员会办公室（天津经济技术开发区管理委员会办公室）</v>
      </c>
      <c r="B3" s="9"/>
      <c r="C3" s="8"/>
      <c r="D3" s="9"/>
      <c r="E3" s="8"/>
      <c r="F3" s="8"/>
      <c r="G3" s="8"/>
      <c r="H3" s="18" t="s">
        <v>3</v>
      </c>
    </row>
    <row r="4" ht="30" customHeight="1" spans="1:8">
      <c r="A4" s="10" t="s">
        <v>130</v>
      </c>
      <c r="B4" s="11"/>
      <c r="C4" s="10" t="s">
        <v>131</v>
      </c>
      <c r="D4" s="11"/>
      <c r="E4" s="10" t="s">
        <v>132</v>
      </c>
      <c r="F4" s="10"/>
      <c r="G4" s="10"/>
      <c r="H4" s="10"/>
    </row>
    <row r="5" ht="30" customHeight="1" spans="1:8">
      <c r="A5" s="10" t="s">
        <v>133</v>
      </c>
      <c r="B5" s="11" t="s">
        <v>134</v>
      </c>
      <c r="C5" s="10" t="s">
        <v>133</v>
      </c>
      <c r="D5" s="11" t="s">
        <v>134</v>
      </c>
      <c r="E5" s="10" t="s">
        <v>65</v>
      </c>
      <c r="F5" s="10" t="s">
        <v>116</v>
      </c>
      <c r="G5" s="10" t="s">
        <v>117</v>
      </c>
      <c r="H5" s="10" t="s">
        <v>118</v>
      </c>
    </row>
    <row r="6" ht="30" customHeight="1" spans="1:8">
      <c r="A6" s="14"/>
      <c r="B6" s="15"/>
      <c r="C6" s="14"/>
      <c r="D6" s="15"/>
      <c r="E6" s="10">
        <f t="shared" ref="E6:E30" si="0">F6+G6+H6</f>
        <v>4101.96</v>
      </c>
      <c r="F6" s="10">
        <v>4017.96</v>
      </c>
      <c r="G6" s="10">
        <v>84</v>
      </c>
      <c r="H6" s="10">
        <v>0</v>
      </c>
    </row>
    <row r="7" ht="30" customHeight="1" spans="1:8">
      <c r="A7" s="39">
        <v>301</v>
      </c>
      <c r="B7" s="40" t="s">
        <v>135</v>
      </c>
      <c r="C7" s="39">
        <v>501</v>
      </c>
      <c r="D7" s="15" t="s">
        <v>136</v>
      </c>
      <c r="E7" s="10">
        <f t="shared" si="0"/>
        <v>3986.176</v>
      </c>
      <c r="F7" s="10">
        <v>3985.176</v>
      </c>
      <c r="G7" s="10">
        <v>1</v>
      </c>
      <c r="H7" s="10">
        <v>0</v>
      </c>
    </row>
    <row r="8" ht="30" customHeight="1" spans="1:8">
      <c r="A8" s="39">
        <v>30101</v>
      </c>
      <c r="B8" s="40" t="s">
        <v>137</v>
      </c>
      <c r="C8" s="39">
        <v>50101</v>
      </c>
      <c r="D8" s="15" t="s">
        <v>138</v>
      </c>
      <c r="E8" s="10">
        <f t="shared" si="0"/>
        <v>745.2876</v>
      </c>
      <c r="F8" s="10">
        <v>745.2876</v>
      </c>
      <c r="G8" s="10">
        <v>0</v>
      </c>
      <c r="H8" s="10">
        <v>0</v>
      </c>
    </row>
    <row r="9" ht="30" customHeight="1" spans="1:8">
      <c r="A9" s="39">
        <v>30102</v>
      </c>
      <c r="B9" s="40" t="s">
        <v>139</v>
      </c>
      <c r="C9" s="39">
        <v>50101</v>
      </c>
      <c r="D9" s="15" t="s">
        <v>138</v>
      </c>
      <c r="E9" s="10">
        <f t="shared" si="0"/>
        <v>2127.04285</v>
      </c>
      <c r="F9" s="10">
        <v>2127.04285</v>
      </c>
      <c r="G9" s="10">
        <v>0</v>
      </c>
      <c r="H9" s="10">
        <v>0</v>
      </c>
    </row>
    <row r="10" s="36" customFormat="1" ht="30" customHeight="1" spans="1:8">
      <c r="A10" s="41">
        <v>30106</v>
      </c>
      <c r="B10" s="42" t="s">
        <v>140</v>
      </c>
      <c r="C10" s="41">
        <v>50199</v>
      </c>
      <c r="D10" s="43" t="s">
        <v>141</v>
      </c>
      <c r="E10" s="44">
        <f t="shared" si="0"/>
        <v>1</v>
      </c>
      <c r="F10" s="44">
        <v>0</v>
      </c>
      <c r="G10" s="44">
        <v>1</v>
      </c>
      <c r="H10" s="44">
        <v>0</v>
      </c>
    </row>
    <row r="11" ht="30" customHeight="1" spans="1:8">
      <c r="A11" s="39">
        <v>30108</v>
      </c>
      <c r="B11" s="40" t="s">
        <v>142</v>
      </c>
      <c r="C11" s="39">
        <v>50102</v>
      </c>
      <c r="D11" s="15" t="s">
        <v>143</v>
      </c>
      <c r="E11" s="10">
        <f t="shared" si="0"/>
        <v>162.649152</v>
      </c>
      <c r="F11" s="10">
        <v>162.649152</v>
      </c>
      <c r="G11" s="10">
        <v>0</v>
      </c>
      <c r="H11" s="10">
        <v>0</v>
      </c>
    </row>
    <row r="12" ht="30" customHeight="1" spans="1:8">
      <c r="A12" s="39">
        <v>30109</v>
      </c>
      <c r="B12" s="40" t="s">
        <v>144</v>
      </c>
      <c r="C12" s="39">
        <v>50102</v>
      </c>
      <c r="D12" s="15" t="s">
        <v>143</v>
      </c>
      <c r="E12" s="10">
        <f t="shared" si="0"/>
        <v>81.324576</v>
      </c>
      <c r="F12" s="10">
        <v>81.324576</v>
      </c>
      <c r="G12" s="10">
        <v>0</v>
      </c>
      <c r="H12" s="10">
        <v>0</v>
      </c>
    </row>
    <row r="13" ht="30" customHeight="1" spans="1:8">
      <c r="A13" s="39">
        <v>30110</v>
      </c>
      <c r="B13" s="40" t="s">
        <v>145</v>
      </c>
      <c r="C13" s="39">
        <v>50102</v>
      </c>
      <c r="D13" s="15" t="s">
        <v>143</v>
      </c>
      <c r="E13" s="10">
        <f t="shared" si="0"/>
        <v>101.65572</v>
      </c>
      <c r="F13" s="10">
        <v>101.65572</v>
      </c>
      <c r="G13" s="10">
        <v>0</v>
      </c>
      <c r="H13" s="10">
        <v>0</v>
      </c>
    </row>
    <row r="14" ht="30" customHeight="1" spans="1:8">
      <c r="A14" s="39">
        <v>30112</v>
      </c>
      <c r="B14" s="40" t="s">
        <v>146</v>
      </c>
      <c r="C14" s="39">
        <v>50102</v>
      </c>
      <c r="D14" s="15" t="s">
        <v>143</v>
      </c>
      <c r="E14" s="10">
        <f t="shared" si="0"/>
        <v>22.010102</v>
      </c>
      <c r="F14" s="10">
        <v>22.010102</v>
      </c>
      <c r="G14" s="10">
        <v>0</v>
      </c>
      <c r="H14" s="10">
        <v>0</v>
      </c>
    </row>
    <row r="15" ht="30" customHeight="1" spans="1:8">
      <c r="A15" s="39">
        <v>30113</v>
      </c>
      <c r="B15" s="40" t="s">
        <v>147</v>
      </c>
      <c r="C15" s="39">
        <v>50103</v>
      </c>
      <c r="D15" s="15" t="s">
        <v>147</v>
      </c>
      <c r="E15" s="10">
        <f t="shared" si="0"/>
        <v>745.206</v>
      </c>
      <c r="F15" s="10">
        <v>745.206</v>
      </c>
      <c r="G15" s="10">
        <v>0</v>
      </c>
      <c r="H15" s="10">
        <v>0</v>
      </c>
    </row>
    <row r="16" s="37" customFormat="1" ht="30" customHeight="1" spans="1:8">
      <c r="A16" s="45">
        <v>302</v>
      </c>
      <c r="B16" s="46" t="s">
        <v>148</v>
      </c>
      <c r="C16" s="45">
        <v>502</v>
      </c>
      <c r="D16" s="47" t="s">
        <v>149</v>
      </c>
      <c r="E16" s="48">
        <f t="shared" si="0"/>
        <v>110.784</v>
      </c>
      <c r="F16" s="48">
        <v>32.784</v>
      </c>
      <c r="G16" s="48">
        <v>78</v>
      </c>
      <c r="H16" s="48">
        <v>0</v>
      </c>
    </row>
    <row r="17" s="36" customFormat="1" ht="30" customHeight="1" spans="1:8">
      <c r="A17" s="41">
        <v>30201</v>
      </c>
      <c r="B17" s="42" t="s">
        <v>150</v>
      </c>
      <c r="C17" s="41">
        <v>50201</v>
      </c>
      <c r="D17" s="43" t="s">
        <v>151</v>
      </c>
      <c r="E17" s="44">
        <f t="shared" si="0"/>
        <v>15</v>
      </c>
      <c r="F17" s="44">
        <v>0</v>
      </c>
      <c r="G17" s="44">
        <v>15</v>
      </c>
      <c r="H17" s="44">
        <v>0</v>
      </c>
    </row>
    <row r="18" s="36" customFormat="1" ht="30" customHeight="1" spans="1:8">
      <c r="A18" s="41">
        <v>30202</v>
      </c>
      <c r="B18" s="42" t="s">
        <v>152</v>
      </c>
      <c r="C18" s="41">
        <v>50201</v>
      </c>
      <c r="D18" s="43" t="s">
        <v>151</v>
      </c>
      <c r="E18" s="44">
        <f t="shared" si="0"/>
        <v>10</v>
      </c>
      <c r="F18" s="44">
        <v>0</v>
      </c>
      <c r="G18" s="44">
        <v>10</v>
      </c>
      <c r="H18" s="44">
        <v>0</v>
      </c>
    </row>
    <row r="19" s="36" customFormat="1" ht="30" customHeight="1" spans="1:8">
      <c r="A19" s="41">
        <v>30204</v>
      </c>
      <c r="B19" s="42" t="s">
        <v>153</v>
      </c>
      <c r="C19" s="41">
        <v>50201</v>
      </c>
      <c r="D19" s="43" t="s">
        <v>151</v>
      </c>
      <c r="E19" s="44">
        <f t="shared" si="0"/>
        <v>1</v>
      </c>
      <c r="F19" s="44">
        <v>0</v>
      </c>
      <c r="G19" s="44">
        <v>1</v>
      </c>
      <c r="H19" s="44">
        <v>0</v>
      </c>
    </row>
    <row r="20" s="36" customFormat="1" ht="30" customHeight="1" spans="1:8">
      <c r="A20" s="41">
        <v>30205</v>
      </c>
      <c r="B20" s="42" t="s">
        <v>154</v>
      </c>
      <c r="C20" s="41">
        <v>50201</v>
      </c>
      <c r="D20" s="43" t="s">
        <v>151</v>
      </c>
      <c r="E20" s="44">
        <f t="shared" si="0"/>
        <v>8</v>
      </c>
      <c r="F20" s="44">
        <v>0</v>
      </c>
      <c r="G20" s="44">
        <v>8</v>
      </c>
      <c r="H20" s="44">
        <v>0</v>
      </c>
    </row>
    <row r="21" s="36" customFormat="1" ht="30" customHeight="1" spans="1:8">
      <c r="A21" s="41">
        <v>30207</v>
      </c>
      <c r="B21" s="42" t="s">
        <v>155</v>
      </c>
      <c r="C21" s="41">
        <v>50201</v>
      </c>
      <c r="D21" s="43" t="s">
        <v>151</v>
      </c>
      <c r="E21" s="44">
        <f t="shared" si="0"/>
        <v>13</v>
      </c>
      <c r="F21" s="44">
        <v>0</v>
      </c>
      <c r="G21" s="44">
        <v>13</v>
      </c>
      <c r="H21" s="44">
        <v>0</v>
      </c>
    </row>
    <row r="22" s="36" customFormat="1" ht="30" customHeight="1" spans="1:8">
      <c r="A22" s="41">
        <v>30211</v>
      </c>
      <c r="B22" s="42" t="s">
        <v>156</v>
      </c>
      <c r="C22" s="41">
        <v>50201</v>
      </c>
      <c r="D22" s="43" t="s">
        <v>151</v>
      </c>
      <c r="E22" s="44">
        <f t="shared" si="0"/>
        <v>2</v>
      </c>
      <c r="F22" s="44">
        <v>0</v>
      </c>
      <c r="G22" s="44">
        <v>2</v>
      </c>
      <c r="H22" s="44">
        <v>0</v>
      </c>
    </row>
    <row r="23" s="36" customFormat="1" ht="30" customHeight="1" spans="1:8">
      <c r="A23" s="41">
        <v>30213</v>
      </c>
      <c r="B23" s="42" t="s">
        <v>157</v>
      </c>
      <c r="C23" s="41">
        <v>50209</v>
      </c>
      <c r="D23" s="43" t="s">
        <v>158</v>
      </c>
      <c r="E23" s="44">
        <f t="shared" si="0"/>
        <v>3</v>
      </c>
      <c r="F23" s="44">
        <v>0</v>
      </c>
      <c r="G23" s="44">
        <v>3</v>
      </c>
      <c r="H23" s="44">
        <v>0</v>
      </c>
    </row>
    <row r="24" s="36" customFormat="1" ht="30" customHeight="1" spans="1:8">
      <c r="A24" s="41">
        <v>30215</v>
      </c>
      <c r="B24" s="42" t="s">
        <v>159</v>
      </c>
      <c r="C24" s="41">
        <v>50202</v>
      </c>
      <c r="D24" s="43" t="s">
        <v>159</v>
      </c>
      <c r="E24" s="44">
        <f t="shared" si="0"/>
        <v>2</v>
      </c>
      <c r="F24" s="44">
        <v>0</v>
      </c>
      <c r="G24" s="44">
        <v>2</v>
      </c>
      <c r="H24" s="44">
        <v>0</v>
      </c>
    </row>
    <row r="25" s="36" customFormat="1" ht="30" customHeight="1" spans="1:8">
      <c r="A25" s="41">
        <v>30216</v>
      </c>
      <c r="B25" s="42" t="s">
        <v>160</v>
      </c>
      <c r="C25" s="41">
        <v>50203</v>
      </c>
      <c r="D25" s="43" t="s">
        <v>160</v>
      </c>
      <c r="E25" s="44">
        <f t="shared" si="0"/>
        <v>3</v>
      </c>
      <c r="F25" s="44">
        <v>0</v>
      </c>
      <c r="G25" s="44">
        <v>3</v>
      </c>
      <c r="H25" s="44">
        <v>0</v>
      </c>
    </row>
    <row r="26" s="36" customFormat="1" ht="30" customHeight="1" spans="1:8">
      <c r="A26" s="41">
        <v>30227</v>
      </c>
      <c r="B26" s="42" t="s">
        <v>161</v>
      </c>
      <c r="C26" s="41">
        <v>50205</v>
      </c>
      <c r="D26" s="43" t="s">
        <v>161</v>
      </c>
      <c r="E26" s="44">
        <f t="shared" si="0"/>
        <v>20</v>
      </c>
      <c r="F26" s="44">
        <v>0</v>
      </c>
      <c r="G26" s="44">
        <v>20</v>
      </c>
      <c r="H26" s="44">
        <v>0</v>
      </c>
    </row>
    <row r="27" s="37" customFormat="1" ht="30" customHeight="1" spans="1:8">
      <c r="A27" s="45">
        <v>30239</v>
      </c>
      <c r="B27" s="46" t="s">
        <v>162</v>
      </c>
      <c r="C27" s="45">
        <v>50201</v>
      </c>
      <c r="D27" s="47" t="s">
        <v>151</v>
      </c>
      <c r="E27" s="48">
        <f t="shared" si="0"/>
        <v>32.784</v>
      </c>
      <c r="F27" s="48">
        <v>32.784</v>
      </c>
      <c r="G27" s="48">
        <v>0</v>
      </c>
      <c r="H27" s="48">
        <v>0</v>
      </c>
    </row>
    <row r="28" s="36" customFormat="1" ht="30" customHeight="1" spans="1:8">
      <c r="A28" s="41">
        <v>30299</v>
      </c>
      <c r="B28" s="42" t="s">
        <v>163</v>
      </c>
      <c r="C28" s="41">
        <v>50299</v>
      </c>
      <c r="D28" s="43" t="s">
        <v>163</v>
      </c>
      <c r="E28" s="44">
        <f t="shared" si="0"/>
        <v>1</v>
      </c>
      <c r="F28" s="44">
        <v>0</v>
      </c>
      <c r="G28" s="44">
        <v>1</v>
      </c>
      <c r="H28" s="44">
        <v>0</v>
      </c>
    </row>
    <row r="29" s="37" customFormat="1" ht="30" customHeight="1" spans="1:8">
      <c r="A29" s="45">
        <v>310</v>
      </c>
      <c r="B29" s="46" t="s">
        <v>164</v>
      </c>
      <c r="C29" s="45">
        <v>503</v>
      </c>
      <c r="D29" s="47" t="s">
        <v>165</v>
      </c>
      <c r="E29" s="48">
        <f t="shared" si="0"/>
        <v>5</v>
      </c>
      <c r="F29" s="48">
        <v>0</v>
      </c>
      <c r="G29" s="48">
        <v>5</v>
      </c>
      <c r="H29" s="48">
        <v>0</v>
      </c>
    </row>
    <row r="30" s="36" customFormat="1" ht="30" customHeight="1" spans="1:8">
      <c r="A30" s="41">
        <v>31002</v>
      </c>
      <c r="B30" s="42" t="s">
        <v>166</v>
      </c>
      <c r="C30" s="41">
        <v>50306</v>
      </c>
      <c r="D30" s="43" t="s">
        <v>167</v>
      </c>
      <c r="E30" s="44">
        <f t="shared" si="0"/>
        <v>5</v>
      </c>
      <c r="F30" s="44">
        <v>0</v>
      </c>
      <c r="G30" s="44">
        <v>5</v>
      </c>
      <c r="H30" s="44">
        <v>0</v>
      </c>
    </row>
    <row r="31" ht="30" customHeight="1" spans="3:3">
      <c r="C31" s="4"/>
    </row>
    <row r="32" ht="30" customHeight="1" spans="3:3">
      <c r="C32" s="4"/>
    </row>
    <row r="33" ht="30" customHeight="1" spans="3:3">
      <c r="C33" s="4"/>
    </row>
    <row r="34" ht="30" customHeight="1" spans="3:3">
      <c r="C34" s="4"/>
    </row>
    <row r="35" ht="30" customHeight="1" spans="3:3">
      <c r="C35" s="4"/>
    </row>
    <row r="36" ht="30" customHeight="1" spans="3:3">
      <c r="C36" s="4"/>
    </row>
    <row r="37" ht="30" customHeight="1" spans="3:3">
      <c r="C37" s="4"/>
    </row>
    <row r="38" ht="30" customHeight="1" spans="3:3">
      <c r="C38" s="4"/>
    </row>
    <row r="39" ht="30" customHeight="1" spans="3:3">
      <c r="C39" s="4"/>
    </row>
    <row r="40" ht="30" customHeight="1" spans="3:3">
      <c r="C40" s="4"/>
    </row>
    <row r="41" ht="30" customHeight="1" spans="3:3">
      <c r="C41" s="4"/>
    </row>
    <row r="42" ht="30" customHeight="1" spans="3:3">
      <c r="C42" s="4"/>
    </row>
    <row r="43" ht="30" customHeight="1" spans="3:3">
      <c r="C43" s="4"/>
    </row>
    <row r="44" ht="30" customHeight="1" spans="3:3">
      <c r="C44" s="4"/>
    </row>
    <row r="45" ht="30" customHeight="1" spans="3:3">
      <c r="C45" s="4"/>
    </row>
    <row r="46" ht="30" customHeight="1" spans="3:3">
      <c r="C46" s="4"/>
    </row>
    <row r="47" ht="30" customHeight="1" spans="3:3">
      <c r="C47" s="4"/>
    </row>
    <row r="48" ht="30" customHeight="1" spans="3:3">
      <c r="C48" s="4"/>
    </row>
    <row r="49" ht="30" customHeight="1" spans="3:3">
      <c r="C49" s="4"/>
    </row>
    <row r="50" ht="30" customHeight="1" spans="3:3">
      <c r="C50" s="4"/>
    </row>
    <row r="51" ht="30" customHeight="1" spans="3:3">
      <c r="C51" s="4"/>
    </row>
    <row r="52" ht="30" customHeight="1" spans="3:3">
      <c r="C52" s="4"/>
    </row>
    <row r="53" ht="30" customHeight="1" spans="3:3">
      <c r="C53" s="4"/>
    </row>
    <row r="54" ht="30" customHeight="1" spans="3:3">
      <c r="C54" s="4"/>
    </row>
    <row r="55" ht="30" customHeight="1" spans="3:3">
      <c r="C55" s="4"/>
    </row>
    <row r="56" ht="30" customHeight="1" spans="3:3">
      <c r="C56" s="4"/>
    </row>
    <row r="57" ht="30" customHeight="1" spans="3:3">
      <c r="C57" s="4"/>
    </row>
    <row r="58" ht="30" customHeight="1" spans="3:3">
      <c r="C58" s="4"/>
    </row>
    <row r="59" ht="30" customHeight="1" spans="3:3">
      <c r="C59" s="4"/>
    </row>
    <row r="60" ht="30" customHeight="1" spans="3:3">
      <c r="C60" s="4"/>
    </row>
    <row r="61" ht="30" customHeight="1" spans="3:3">
      <c r="C61" s="4"/>
    </row>
    <row r="62" ht="30" customHeight="1" spans="3:3">
      <c r="C62" s="4"/>
    </row>
    <row r="63" ht="30" customHeight="1" spans="3:3">
      <c r="C63" s="4"/>
    </row>
    <row r="64" ht="30" customHeight="1" spans="3:3">
      <c r="C64" s="4"/>
    </row>
    <row r="65" ht="30" customHeight="1" spans="3:3">
      <c r="C65" s="4"/>
    </row>
    <row r="66" ht="30" customHeight="1" spans="3:3">
      <c r="C66" s="4"/>
    </row>
    <row r="67" ht="30" customHeight="1" spans="3:3">
      <c r="C67" s="4"/>
    </row>
    <row r="68" ht="30" customHeight="1" spans="3:3">
      <c r="C68" s="4"/>
    </row>
    <row r="69" ht="30" customHeight="1" spans="3:3">
      <c r="C69" s="4"/>
    </row>
    <row r="70" ht="30" customHeight="1" spans="3:3">
      <c r="C70" s="4"/>
    </row>
    <row r="71" ht="30" customHeight="1" spans="3:3">
      <c r="C71" s="4"/>
    </row>
    <row r="72" ht="30" customHeight="1" spans="3:3">
      <c r="C72" s="4"/>
    </row>
    <row r="73" ht="30" customHeight="1" spans="3:3">
      <c r="C73" s="4"/>
    </row>
    <row r="74" ht="30" customHeight="1" spans="3:3">
      <c r="C74" s="4"/>
    </row>
    <row r="75" ht="30" customHeight="1" spans="3:3">
      <c r="C75" s="4"/>
    </row>
    <row r="76" ht="30" customHeight="1" spans="3:3">
      <c r="C76" s="4"/>
    </row>
    <row r="77" ht="30" customHeight="1" spans="3:3">
      <c r="C77" s="4"/>
    </row>
    <row r="78" ht="30" customHeight="1" spans="3:3">
      <c r="C78" s="4"/>
    </row>
    <row r="79" ht="30" customHeight="1" spans="3:3">
      <c r="C79" s="4"/>
    </row>
    <row r="80" ht="30" customHeight="1" spans="3:3">
      <c r="C80" s="4"/>
    </row>
    <row r="81" ht="30" customHeight="1" spans="3:3">
      <c r="C81" s="4"/>
    </row>
    <row r="82" ht="30" customHeight="1" spans="3:3">
      <c r="C82" s="4"/>
    </row>
    <row r="83" ht="30" customHeight="1" spans="3:3">
      <c r="C83" s="4"/>
    </row>
    <row r="84" ht="30" customHeight="1" spans="3:3">
      <c r="C84" s="4"/>
    </row>
    <row r="85" ht="30" customHeight="1" spans="3:3">
      <c r="C85" s="4"/>
    </row>
    <row r="86" ht="30" customHeight="1" spans="3:3">
      <c r="C86" s="4"/>
    </row>
    <row r="87" ht="30" customHeight="1" spans="3:3">
      <c r="C87" s="4"/>
    </row>
    <row r="88" ht="30" customHeight="1" spans="3:3">
      <c r="C88" s="4"/>
    </row>
    <row r="89" ht="30" customHeight="1" spans="3:3">
      <c r="C89" s="4"/>
    </row>
    <row r="90" ht="30" customHeight="1" spans="3:3">
      <c r="C90" s="4"/>
    </row>
    <row r="91" ht="30" customHeight="1" spans="3:3">
      <c r="C91" s="4"/>
    </row>
    <row r="92" ht="30" customHeight="1" spans="3:3">
      <c r="C92" s="4"/>
    </row>
    <row r="93" ht="30" customHeight="1" spans="3:3">
      <c r="C93" s="4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7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G2"/>
    </sheetView>
  </sheetViews>
  <sheetFormatPr defaultColWidth="9" defaultRowHeight="13.5" outlineLevelCol="7"/>
  <cols>
    <col min="1" max="1" width="16.125" customWidth="1"/>
    <col min="2" max="2" width="16.125" style="19" customWidth="1"/>
    <col min="3" max="7" width="16.125" customWidth="1"/>
  </cols>
  <sheetData>
    <row r="1" ht="30" customHeight="1" spans="7:8">
      <c r="G1" s="20" t="s">
        <v>168</v>
      </c>
      <c r="H1" s="20"/>
    </row>
    <row r="2" ht="45.75" customHeight="1" spans="1:8">
      <c r="A2" s="22" t="s">
        <v>169</v>
      </c>
      <c r="B2" s="21"/>
      <c r="C2" s="22"/>
      <c r="D2" s="22"/>
      <c r="E2" s="22"/>
      <c r="F2" s="22"/>
      <c r="G2" s="22"/>
      <c r="H2" s="23"/>
    </row>
    <row r="3" ht="20.25" customHeight="1" spans="1:8">
      <c r="A3" s="33" t="str">
        <f>预算01表!A4</f>
        <v>部门名称：中共天津经济技术开发区委员会办公室（天津经济技术开发区管理委员会办公室）</v>
      </c>
      <c r="B3" s="32"/>
      <c r="C3" s="33"/>
      <c r="D3" s="33"/>
      <c r="E3" s="33"/>
      <c r="F3" s="33"/>
      <c r="G3" s="20" t="s">
        <v>3</v>
      </c>
      <c r="H3" s="20"/>
    </row>
    <row r="4" ht="30" customHeight="1" spans="1:7">
      <c r="A4" s="2" t="s">
        <v>82</v>
      </c>
      <c r="B4" s="26" t="s">
        <v>83</v>
      </c>
      <c r="C4" s="2" t="s">
        <v>170</v>
      </c>
      <c r="D4" s="2"/>
      <c r="E4" s="2"/>
      <c r="F4" s="2"/>
      <c r="G4" s="2"/>
    </row>
    <row r="5" ht="30" customHeight="1" spans="1:7">
      <c r="A5" s="2"/>
      <c r="B5" s="26"/>
      <c r="C5" s="2" t="s">
        <v>65</v>
      </c>
      <c r="D5" s="2" t="s">
        <v>84</v>
      </c>
      <c r="E5" s="2"/>
      <c r="F5" s="2"/>
      <c r="G5" s="2" t="s">
        <v>85</v>
      </c>
    </row>
    <row r="6" ht="30" customHeight="1" spans="1:7">
      <c r="A6" s="2"/>
      <c r="B6" s="26"/>
      <c r="C6" s="2"/>
      <c r="D6" s="2" t="s">
        <v>78</v>
      </c>
      <c r="E6" s="2" t="s">
        <v>116</v>
      </c>
      <c r="F6" s="2" t="s">
        <v>117</v>
      </c>
      <c r="G6" s="2"/>
    </row>
    <row r="7" ht="30" customHeight="1" spans="1:7">
      <c r="A7" s="3"/>
      <c r="B7" s="27"/>
      <c r="C7" s="35"/>
      <c r="D7" s="35"/>
      <c r="E7" s="35"/>
      <c r="F7" s="35"/>
      <c r="G7" s="35"/>
    </row>
    <row r="8" ht="30" customHeight="1" spans="1:7">
      <c r="A8" s="3"/>
      <c r="B8" s="27"/>
      <c r="C8" s="35"/>
      <c r="D8" s="35"/>
      <c r="E8" s="35"/>
      <c r="F8" s="35"/>
      <c r="G8" s="35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E7" sqref="E7"/>
    </sheetView>
  </sheetViews>
  <sheetFormatPr defaultColWidth="9" defaultRowHeight="13.5" outlineLevelCol="6"/>
  <cols>
    <col min="1" max="1" width="30.625" style="19" customWidth="1"/>
    <col min="2" max="7" width="15.5" customWidth="1"/>
  </cols>
  <sheetData>
    <row r="1" ht="30" customHeight="1" spans="7:7">
      <c r="G1" s="20" t="s">
        <v>171</v>
      </c>
    </row>
    <row r="2" ht="45.75" customHeight="1" spans="1:7">
      <c r="A2" s="21" t="s">
        <v>172</v>
      </c>
      <c r="B2" s="22"/>
      <c r="C2" s="22"/>
      <c r="D2" s="22"/>
      <c r="E2" s="22"/>
      <c r="F2" s="22"/>
      <c r="G2" s="22"/>
    </row>
    <row r="3" ht="20.25" customHeight="1" spans="1:7">
      <c r="A3" s="32" t="str">
        <f>预算01表!A4</f>
        <v>部门名称：中共天津经济技术开发区委员会办公室（天津经济技术开发区管理委员会办公室）</v>
      </c>
      <c r="B3" s="33"/>
      <c r="C3" s="33"/>
      <c r="D3" s="33"/>
      <c r="E3" s="33"/>
      <c r="F3" s="33"/>
      <c r="G3" s="20" t="s">
        <v>3</v>
      </c>
    </row>
    <row r="4" ht="30" customHeight="1" spans="1:7">
      <c r="A4" s="26" t="s">
        <v>58</v>
      </c>
      <c r="B4" s="2" t="s">
        <v>173</v>
      </c>
      <c r="C4" s="2" t="s">
        <v>174</v>
      </c>
      <c r="D4" s="2" t="s">
        <v>175</v>
      </c>
      <c r="E4" s="2"/>
      <c r="F4" s="2"/>
      <c r="G4" s="2" t="s">
        <v>176</v>
      </c>
    </row>
    <row r="5" ht="30" customHeight="1" spans="1:7">
      <c r="A5" s="26"/>
      <c r="B5" s="2"/>
      <c r="C5" s="2"/>
      <c r="D5" s="2" t="s">
        <v>78</v>
      </c>
      <c r="E5" s="2" t="s">
        <v>177</v>
      </c>
      <c r="F5" s="2" t="s">
        <v>178</v>
      </c>
      <c r="G5" s="2"/>
    </row>
    <row r="6" ht="30" customHeight="1" spans="1:7">
      <c r="A6" s="27" t="s">
        <v>65</v>
      </c>
      <c r="B6" s="28">
        <f t="shared" ref="B6:G6" si="0">B7</f>
        <v>340</v>
      </c>
      <c r="C6" s="28">
        <f t="shared" si="0"/>
        <v>0</v>
      </c>
      <c r="D6" s="28">
        <f t="shared" si="0"/>
        <v>320</v>
      </c>
      <c r="E6" s="28">
        <f t="shared" si="0"/>
        <v>0</v>
      </c>
      <c r="F6" s="28">
        <f t="shared" si="0"/>
        <v>320</v>
      </c>
      <c r="G6" s="28">
        <f t="shared" si="0"/>
        <v>20</v>
      </c>
    </row>
    <row r="7" ht="45" customHeight="1" spans="1:7">
      <c r="A7" s="27" t="str">
        <f>MID(A3,6,100)</f>
        <v>中共天津经济技术开发区委员会办公室（天津经济技术开发区管理委员会办公室）</v>
      </c>
      <c r="B7" s="28">
        <f>SUM(C7,D7,G7)</f>
        <v>340</v>
      </c>
      <c r="C7" s="28"/>
      <c r="D7" s="28">
        <f>E7+F7</f>
        <v>320</v>
      </c>
      <c r="E7" s="28"/>
      <c r="F7" s="28">
        <v>320</v>
      </c>
      <c r="G7" s="28">
        <v>20</v>
      </c>
    </row>
    <row r="8" ht="30" customHeight="1" spans="1:7">
      <c r="A8" s="27"/>
      <c r="B8" s="34"/>
      <c r="C8" s="3"/>
      <c r="D8" s="3"/>
      <c r="E8" s="3"/>
      <c r="F8" s="3"/>
      <c r="G8" s="3"/>
    </row>
    <row r="9" ht="30" customHeight="1" spans="1:7">
      <c r="A9" s="27"/>
      <c r="B9" s="3"/>
      <c r="C9" s="3"/>
      <c r="D9" s="3"/>
      <c r="E9" s="3"/>
      <c r="F9" s="3"/>
      <c r="G9" s="3"/>
    </row>
    <row r="10" ht="30" customHeight="1" spans="1:7">
      <c r="A10" s="27"/>
      <c r="B10" s="3"/>
      <c r="C10" s="3"/>
      <c r="D10" s="3"/>
      <c r="E10" s="3"/>
      <c r="F10" s="3"/>
      <c r="G10" s="3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D15" sqref="D15"/>
    </sheetView>
  </sheetViews>
  <sheetFormatPr defaultColWidth="9" defaultRowHeight="13.5" outlineLevelCol="7"/>
  <cols>
    <col min="1" max="1" width="25.25" style="19" customWidth="1"/>
    <col min="2" max="2" width="12.875" customWidth="1"/>
    <col min="3" max="3" width="37.75" style="19" customWidth="1"/>
    <col min="4" max="4" width="27.625" customWidth="1"/>
  </cols>
  <sheetData>
    <row r="1" ht="30" customHeight="1" spans="4:8">
      <c r="D1" s="20" t="s">
        <v>179</v>
      </c>
      <c r="G1" s="20"/>
      <c r="H1" s="20"/>
    </row>
    <row r="2" ht="45.75" customHeight="1" spans="1:8">
      <c r="A2" s="21" t="s">
        <v>180</v>
      </c>
      <c r="B2" s="22"/>
      <c r="C2" s="21"/>
      <c r="D2" s="22"/>
      <c r="E2" s="23"/>
      <c r="F2" s="23"/>
      <c r="G2" s="23"/>
      <c r="H2" s="23"/>
    </row>
    <row r="3" ht="20.1" customHeight="1" spans="1:8">
      <c r="A3" s="24" t="str">
        <f>预算01表!A4</f>
        <v>部门名称：中共天津经济技术开发区委员会办公室（天津经济技术开发区管理委员会办公室）</v>
      </c>
      <c r="B3" s="25"/>
      <c r="C3" s="24"/>
      <c r="D3" s="20" t="s">
        <v>3</v>
      </c>
      <c r="G3" s="20"/>
      <c r="H3" s="20"/>
    </row>
    <row r="4" ht="30" customHeight="1" spans="1:4">
      <c r="A4" s="26" t="s">
        <v>181</v>
      </c>
      <c r="B4" s="2" t="s">
        <v>182</v>
      </c>
      <c r="C4" s="26" t="s">
        <v>183</v>
      </c>
      <c r="D4" s="2" t="s">
        <v>62</v>
      </c>
    </row>
    <row r="5" ht="30" customHeight="1" spans="1:4">
      <c r="A5" s="27"/>
      <c r="B5" s="3"/>
      <c r="C5" s="27" t="s">
        <v>65</v>
      </c>
      <c r="D5" s="28">
        <f>SUM(D7:D99)</f>
        <v>21862.7</v>
      </c>
    </row>
    <row r="6" ht="45" customHeight="1" spans="1:4">
      <c r="A6" s="27"/>
      <c r="B6" s="3"/>
      <c r="C6" s="27" t="str">
        <f>MID(A3,6,100)</f>
        <v>中共天津经济技术开发区委员会办公室（天津经济技术开发区管理委员会办公室）</v>
      </c>
      <c r="D6" s="28">
        <f>SUM(D7:D99)</f>
        <v>21862.7</v>
      </c>
    </row>
    <row r="7" ht="30" customHeight="1" spans="1:4">
      <c r="A7" s="29" t="s">
        <v>184</v>
      </c>
      <c r="B7" s="30" t="s">
        <v>84</v>
      </c>
      <c r="C7" s="29" t="s">
        <v>185</v>
      </c>
      <c r="D7" s="28">
        <v>9</v>
      </c>
    </row>
    <row r="8" ht="30" customHeight="1" spans="1:4">
      <c r="A8" s="29" t="s">
        <v>186</v>
      </c>
      <c r="B8" s="30" t="s">
        <v>85</v>
      </c>
      <c r="C8" s="29" t="s">
        <v>187</v>
      </c>
      <c r="D8" s="28">
        <v>10490.5</v>
      </c>
    </row>
    <row r="9" ht="30" customHeight="1" spans="1:4">
      <c r="A9" s="29" t="s">
        <v>186</v>
      </c>
      <c r="B9" s="30" t="s">
        <v>85</v>
      </c>
      <c r="C9" s="29" t="s">
        <v>188</v>
      </c>
      <c r="D9" s="28">
        <v>470</v>
      </c>
    </row>
    <row r="10" ht="30" customHeight="1" spans="1:4">
      <c r="A10" s="29" t="s">
        <v>186</v>
      </c>
      <c r="B10" s="30" t="s">
        <v>85</v>
      </c>
      <c r="C10" s="29" t="s">
        <v>189</v>
      </c>
      <c r="D10" s="28">
        <v>55</v>
      </c>
    </row>
    <row r="11" ht="30" customHeight="1" spans="1:4">
      <c r="A11" s="29" t="s">
        <v>186</v>
      </c>
      <c r="B11" s="30" t="s">
        <v>85</v>
      </c>
      <c r="C11" s="29" t="s">
        <v>190</v>
      </c>
      <c r="D11" s="28">
        <v>151</v>
      </c>
    </row>
    <row r="12" ht="30" customHeight="1" spans="1:4">
      <c r="A12" s="29" t="s">
        <v>186</v>
      </c>
      <c r="B12" s="30" t="s">
        <v>85</v>
      </c>
      <c r="C12" s="29" t="s">
        <v>191</v>
      </c>
      <c r="D12" s="28">
        <v>6600</v>
      </c>
    </row>
    <row r="13" ht="30" customHeight="1" spans="1:4">
      <c r="A13" s="29" t="s">
        <v>186</v>
      </c>
      <c r="B13" s="30" t="s">
        <v>85</v>
      </c>
      <c r="C13" s="29" t="s">
        <v>192</v>
      </c>
      <c r="D13" s="28">
        <v>294</v>
      </c>
    </row>
    <row r="14" ht="30" customHeight="1" spans="1:4">
      <c r="A14" s="29" t="s">
        <v>186</v>
      </c>
      <c r="B14" s="30" t="s">
        <v>85</v>
      </c>
      <c r="C14" s="29" t="s">
        <v>193</v>
      </c>
      <c r="D14" s="28">
        <v>33</v>
      </c>
    </row>
    <row r="15" ht="30" customHeight="1" spans="1:4">
      <c r="A15" s="29" t="s">
        <v>186</v>
      </c>
      <c r="B15" s="30" t="s">
        <v>85</v>
      </c>
      <c r="C15" s="29" t="s">
        <v>194</v>
      </c>
      <c r="D15" s="31">
        <v>298.2</v>
      </c>
    </row>
    <row r="16" ht="30" customHeight="1" spans="1:4">
      <c r="A16" s="29" t="s">
        <v>186</v>
      </c>
      <c r="B16" s="30" t="s">
        <v>85</v>
      </c>
      <c r="C16" s="29" t="s">
        <v>195</v>
      </c>
      <c r="D16" s="28">
        <v>1213.2</v>
      </c>
    </row>
    <row r="17" ht="30" customHeight="1" spans="1:4">
      <c r="A17" s="29" t="s">
        <v>196</v>
      </c>
      <c r="B17" s="30" t="s">
        <v>85</v>
      </c>
      <c r="C17" s="29" t="s">
        <v>197</v>
      </c>
      <c r="D17" s="28">
        <v>2248.8</v>
      </c>
    </row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樱桃桃</cp:lastModifiedBy>
  <dcterms:created xsi:type="dcterms:W3CDTF">2022-03-30T08:40:00Z</dcterms:created>
  <dcterms:modified xsi:type="dcterms:W3CDTF">2022-07-12T03:55:27Z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2052-11.1.0.11830</vt:lpwstr>
  </property>
</Properties>
</file>