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24" i="11"/>
  <c r="D23"/>
  <c r="D22"/>
  <c r="D21"/>
  <c r="D20"/>
  <c r="D19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3" i="7"/>
  <c r="E22"/>
  <c r="E21"/>
  <c r="E20"/>
  <c r="E19"/>
  <c r="E18"/>
  <c r="E17"/>
  <c r="E16"/>
  <c r="E15"/>
  <c r="E14"/>
  <c r="E13"/>
  <c r="E12"/>
  <c r="E11"/>
  <c r="E10"/>
  <c r="E9"/>
  <c r="E8"/>
  <c r="E7"/>
  <c r="E6"/>
  <c r="A3"/>
  <c r="D21" i="5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1" i="2"/>
  <c r="C10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<sst xmlns="http://schemas.openxmlformats.org/spreadsheetml/2006/main" count="340" uniqueCount="198">
  <si>
    <t>预算01表</t>
  </si>
  <si>
    <t>2022  年  收  支  预  算  总  表</t>
  </si>
  <si>
    <t>部门名称：天津经济技术开发区金融局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</si>
  <si>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</si>
  <si>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</si>
  <si>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</si>
  <si>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</si>
  <si>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</si>
  <si>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</si>
  <si>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</si>
  <si>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</si>
  <si>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</si>
  <si>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</si>
  <si>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</si>
  <si>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</si>
  <si>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</si>
  <si>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</si>
  <si>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</si>
  <si>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</si>
  <si>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</si>
  <si>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</si>
  <si>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</si>
  <si>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</si>
  <si>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</si>
  <si>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</si>
  <si>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</si>
  <si>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</si>
  <si>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</si>
  <si>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</si>
  <si>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</si>
  <si>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</si>
  <si>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</si>
  <si>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</si>
  <si>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</si>
  <si>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</si>
  <si>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</si>
  <si>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</si>
  <si>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</si>
  <si>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</si>
  <si>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</si>
  <si>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</si>
  <si>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</si>
  <si>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</si>
  <si>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</si>
  <si>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</si>
  <si>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</si>
  <si>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</si>
  <si>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</si>
  <si>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</si>
  <si>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</si>
  <si>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</si>
  <si>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</si>
  <si>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</si>
  <si>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</si>
  <si>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</si>
  <si>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</si>
  <si>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</si>
  <si>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</si>
  <si>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</si>
  <si>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</si>
  <si>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</si>
  <si>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</si>
  <si>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</si>
  <si>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</si>
  <si>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</si>
  <si>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</si>
  <si>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</si>
  <si>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</si>
  <si>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</si>
  <si>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</si>
  <si>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</si>
  <si>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</si>
  <si>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</si>
  <si>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</si>
  <si>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</si>
  <si>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</si>
  <si>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</si>
  <si>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</si>
  <si>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</si>
  <si>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</si>
  <si>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</si>
  <si>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</si>
  <si>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</si>
  <si>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</si>
  <si>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</si>
  <si>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</si>
  <si>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</si>
  <si>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</si>
  <si>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</si>
  <si>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</si>
  <si>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</si>
  <si>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</si>
  <si>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</si>
  <si>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其他技术研究与开发支出</t>
  </si>
  <si>
    <t>其他涉外发展服务支出</t>
  </si>
  <si>
    <t>重点金融机构监管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</si>
  <si>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</si>
  <si>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</si>
  <si>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</si>
  <si>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</si>
  <si>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</si>
  <si>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</si>
  <si>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</si>
  <si>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</si>
  <si>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</si>
  <si>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</si>
  <si>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</si>
  <si>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</si>
  <si>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</si>
  <si>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</si>
  <si>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</si>
  <si>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</si>
  <si>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</si>
  <si>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</si>
  <si>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</si>
  <si>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</si>
  <si>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</si>
  <si>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</si>
  <si>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</si>
  <si>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</si>
  <si>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天津经济技术开发区金融局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</si>
  <si>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</si>
  <si>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</si>
  <si>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</si>
  <si>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</si>
  <si>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</si>
  <si>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</si>
  <si>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金融支出</t>
  </si>
  <si>
    <t>金融部门监管支出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</si>
  <si>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</si>
  <si>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</si>
  <si>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</si>
  <si>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</si>
  <si>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</si>
  <si>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</si>
  <si>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</si>
  <si>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</si>
  <si>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</si>
  <si>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</si>
  <si>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</si>
  <si>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</si>
  <si>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</si>
  <si>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</si>
  <si>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</si>
  <si>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</si>
  <si>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</si>
  <si>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</si>
  <si>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</si>
  <si>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</si>
  <si>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</si>
  <si>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</si>
  <si>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</si>
  <si>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</si>
  <si>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维修(护)费</t>
  </si>
  <si>
    <t>维修（护）费</t>
  </si>
  <si>
    <t>公务接待费</t>
  </si>
  <si>
    <t>委托业务费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</si>
  <si>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</si>
  <si>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</si>
  <si>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</si>
  <si>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</si>
  <si>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</si>
  <si>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</si>
  <si>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</si>
  <si>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</si>
  <si>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</si>
  <si>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</si>
  <si>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</si>
  <si>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</si>
  <si>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</si>
  <si>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</si>
  <si>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</si>
  <si>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</si>
  <si>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</si>
  <si>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2170204-重点金融机构监管</t>
  </si>
  <si>
    <t>监管经费</t>
  </si>
  <si>
    <t>处非专项</t>
  </si>
  <si>
    <t>预算10表</t>
  </si>
  <si>
    <t>2022 年 项 目 支 出 预 算 表</t>
  </si>
  <si>
    <t>项  目  名  称</t>
  </si>
  <si>
    <t>纳入预算管理的行政事业性收费拨款</t>
  </si>
  <si>
    <t>2011308-324</t>
  </si>
  <si>
    <t>招商费</t>
  </si>
  <si>
    <t>2060499-324</t>
  </si>
  <si>
    <t>区域高质量发展资金</t>
  </si>
  <si>
    <t>2160699-324</t>
  </si>
  <si>
    <t>217</t>
  </si>
  <si>
    <t>21702</t>
  </si>
  <si>
    <t>2170204</t>
  </si>
  <si>
    <t>2170204-324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</si>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</sst>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G10" sqref="G10"/>
    </sheetView>
  </sheetViews>
  <sheetFormatPr defaultColWidth="9" defaultRowHeight="13.5"/>
  <cols>
    <col min="1" max="1" width="23.625" customWidth="1"/>
    <col min="2" max="2" width="17" customWidth="1"/>
    <col min="3" max="3" width="20.125" customWidth="1"/>
    <col min="4" max="4" width="16.25" customWidth="1"/>
    <col min="5" max="5" width="15.875" customWidth="1"/>
    <col min="6" max="6" width="15.75" customWidth="1"/>
  </cols>
  <sheetData>
    <row r="1" spans="1:6" ht="30" customHeight="1">
      <c r="F1" s="12" t="s">
        <v>0</v>
      </c>
    </row>
    <row r="2" spans="1:6" ht="15.75" customHeight="1">
      <c r="A2" s="30"/>
      <c r="B2" s="30"/>
      <c r="C2" s="30"/>
      <c r="D2" s="30"/>
      <c r="E2" s="30"/>
      <c r="F2" s="30"/>
    </row>
    <row r="3" spans="1:6" ht="30" customHeight="1">
      <c r="A3" s="30" t="s">
        <v>1</v>
      </c>
      <c r="B3" s="30"/>
      <c r="C3" s="30"/>
      <c r="D3" s="30"/>
      <c r="E3" s="30"/>
      <c r="F3" s="30"/>
    </row>
    <row r="4" spans="1:6" ht="20.25" customHeight="1">
      <c r="A4" s="31" t="s">
        <v>2</v>
      </c>
      <c r="B4" s="31"/>
      <c r="C4" s="31"/>
      <c r="D4" s="31"/>
      <c r="E4" s="32" t="s">
        <v>3</v>
      </c>
      <c r="F4" s="32"/>
    </row>
    <row r="5" spans="1:6" ht="30" customHeight="1">
      <c r="A5" s="33" t="s">
        <v>4</v>
      </c>
      <c r="B5" s="33"/>
      <c r="C5" s="33" t="s">
        <v>5</v>
      </c>
      <c r="D5" s="33"/>
      <c r="E5" s="33"/>
      <c r="F5" s="33"/>
    </row>
    <row r="6" spans="1:6" ht="30" customHeight="1">
      <c r="A6" s="17" t="s">
        <v>6</v>
      </c>
      <c r="B6" s="17" t="s">
        <v>7</v>
      </c>
      <c r="C6" s="17" t="s">
        <v>8</v>
      </c>
      <c r="D6" s="17" t="s">
        <v>7</v>
      </c>
      <c r="E6" s="17" t="s">
        <v>9</v>
      </c>
      <c r="F6" s="17" t="s">
        <v>7</v>
      </c>
    </row>
    <row r="7" spans="1:6" ht="30" customHeight="1">
      <c r="A7" s="18" t="s">
        <v>10</v>
      </c>
      <c r="B7" s="23">
        <v>92272.54</v>
      </c>
      <c r="C7" s="23" t="s">
        <v>11</v>
      </c>
      <c r="D7" s="23">
        <v>772.54</v>
      </c>
      <c r="E7" s="23" t="s">
        <v>12</v>
      </c>
      <c r="F7" s="23">
        <f>SUM(F8:F10)</f>
        <v>672.54</v>
      </c>
    </row>
    <row r="8" spans="1:6" ht="30" customHeight="1">
      <c r="A8" s="18" t="s">
        <v>13</v>
      </c>
      <c r="B8" s="23"/>
      <c r="C8" s="23" t="s">
        <v>14</v>
      </c>
      <c r="D8" s="23"/>
      <c r="E8" s="23" t="s">
        <v>15</v>
      </c>
      <c r="F8" s="23">
        <v>638.54</v>
      </c>
    </row>
    <row r="9" spans="1:6" ht="30" customHeight="1">
      <c r="A9" s="18" t="s">
        <v>16</v>
      </c>
      <c r="B9" s="23"/>
      <c r="C9" s="23" t="s">
        <v>17</v>
      </c>
      <c r="D9" s="23"/>
      <c r="E9" s="23" t="s">
        <v>18</v>
      </c>
      <c r="F9" s="23">
        <v>34</v>
      </c>
    </row>
    <row r="10" spans="1:6" ht="30" customHeight="1">
      <c r="A10" s="18" t="s">
        <v>19</v>
      </c>
      <c r="B10" s="23"/>
      <c r="C10" s="23" t="s">
        <v>20</v>
      </c>
      <c r="D10" s="23"/>
      <c r="E10" s="23" t="s">
        <v>21</v>
      </c>
      <c r="F10" s="23"/>
    </row>
    <row r="11" spans="1:6" ht="30" customHeight="1">
      <c r="A11" s="18" t="s">
        <v>22</v>
      </c>
      <c r="B11" s="23"/>
      <c r="C11" s="23" t="s">
        <v>23</v>
      </c>
      <c r="D11" s="23">
        <v>4066.9991</v>
      </c>
      <c r="E11" s="23" t="s">
        <v>24</v>
      </c>
      <c r="F11" s="23">
        <v>91600</v>
      </c>
    </row>
    <row r="12" spans="1:6" ht="30" customHeight="1">
      <c r="A12" s="18" t="s">
        <v>25</v>
      </c>
      <c r="B12" s="23"/>
      <c r="C12" s="23" t="s">
        <v>26</v>
      </c>
      <c r="D12" s="23"/>
      <c r="E12" s="23" t="s">
        <v>27</v>
      </c>
      <c r="F12" s="23"/>
    </row>
    <row r="13" spans="1:6" ht="30" customHeight="1">
      <c r="A13" s="18" t="s">
        <v>28</v>
      </c>
      <c r="B13" s="23"/>
      <c r="C13" s="23" t="s">
        <v>29</v>
      </c>
      <c r="D13" s="23"/>
      <c r="E13" s="23" t="s">
        <v>30</v>
      </c>
      <c r="F13" s="23"/>
    </row>
    <row r="14" spans="1:6" ht="30" customHeight="1">
      <c r="A14" s="18" t="s">
        <v>31</v>
      </c>
      <c r="B14" s="23"/>
      <c r="C14" s="23" t="s">
        <v>32</v>
      </c>
      <c r="D14" s="23"/>
      <c r="E14" s="23" t="s">
        <v>33</v>
      </c>
      <c r="F14" s="23"/>
    </row>
    <row r="15" spans="1:6" ht="30" customHeight="1">
      <c r="A15" s="18" t="s">
        <v>34</v>
      </c>
      <c r="B15" s="23"/>
      <c r="C15" s="23" t="s">
        <v>35</v>
      </c>
      <c r="D15" s="23"/>
      <c r="E15" s="23" t="s">
        <v>36</v>
      </c>
      <c r="F15" s="23"/>
    </row>
    <row r="16" spans="1:6" ht="30" customHeight="1">
      <c r="A16" s="19"/>
      <c r="B16" s="23"/>
      <c r="C16" s="23" t="s">
        <v>37</v>
      </c>
      <c r="D16" s="23"/>
      <c r="E16" s="23" t="s">
        <v>38</v>
      </c>
      <c r="F16" s="23"/>
    </row>
    <row r="17" spans="1:6" ht="30" customHeight="1">
      <c r="A17" s="19"/>
      <c r="B17" s="23"/>
      <c r="C17" s="23" t="s">
        <v>39</v>
      </c>
      <c r="D17" s="23"/>
      <c r="E17" s="23"/>
      <c r="F17" s="23"/>
    </row>
    <row r="18" spans="1:6" ht="30" customHeight="1">
      <c r="A18" s="19"/>
      <c r="B18" s="23"/>
      <c r="C18" s="23" t="s">
        <v>40</v>
      </c>
      <c r="D18" s="23"/>
      <c r="E18" s="23"/>
      <c r="F18" s="23"/>
    </row>
    <row r="19" spans="1:6" ht="30" customHeight="1">
      <c r="A19" s="19"/>
      <c r="B19" s="23"/>
      <c r="C19" s="23" t="s">
        <v>41</v>
      </c>
      <c r="D19" s="23"/>
      <c r="E19" s="23"/>
      <c r="F19" s="23"/>
    </row>
    <row r="20" spans="1:6" ht="30" customHeight="1">
      <c r="A20" s="19"/>
      <c r="B20" s="23"/>
      <c r="C20" s="23" t="s">
        <v>42</v>
      </c>
      <c r="D20" s="23">
        <v>87033.000899999999</v>
      </c>
      <c r="E20" s="23"/>
      <c r="F20" s="23"/>
    </row>
    <row r="21" spans="1:6" ht="30" customHeight="1">
      <c r="A21" s="19"/>
      <c r="B21" s="23"/>
      <c r="C21" s="23" t="s">
        <v>43</v>
      </c>
      <c r="D21" s="23">
        <v>400</v>
      </c>
      <c r="E21" s="23"/>
      <c r="F21" s="23"/>
    </row>
    <row r="22" spans="1:6" ht="30" customHeight="1">
      <c r="A22" s="19"/>
      <c r="B22" s="23"/>
      <c r="C22" s="23" t="s">
        <v>44</v>
      </c>
      <c r="D22" s="23"/>
      <c r="E22" s="23"/>
      <c r="F22" s="23"/>
    </row>
    <row r="23" spans="1:6" ht="30" customHeight="1">
      <c r="A23" s="19"/>
      <c r="B23" s="23"/>
      <c r="C23" s="23" t="s">
        <v>45</v>
      </c>
      <c r="D23" s="23"/>
      <c r="E23" s="23"/>
      <c r="F23" s="23"/>
    </row>
    <row r="24" spans="1:6" ht="30" customHeight="1">
      <c r="A24" s="19"/>
      <c r="B24" s="23"/>
      <c r="C24" s="23" t="s">
        <v>46</v>
      </c>
      <c r="D24" s="23"/>
      <c r="E24" s="23"/>
      <c r="F24" s="23"/>
    </row>
    <row r="25" spans="1:6" ht="30" customHeight="1">
      <c r="A25" s="19"/>
      <c r="B25" s="23"/>
      <c r="C25" s="23" t="s">
        <v>47</v>
      </c>
      <c r="D25" s="23"/>
      <c r="E25" s="23"/>
      <c r="F25" s="23"/>
    </row>
    <row r="26" spans="1:6" ht="30" customHeight="1">
      <c r="A26" s="19"/>
      <c r="B26" s="23"/>
      <c r="C26" s="23" t="s">
        <v>48</v>
      </c>
      <c r="D26" s="23"/>
      <c r="E26" s="23"/>
      <c r="F26" s="23"/>
    </row>
    <row r="27" spans="1:6" ht="30" customHeight="1">
      <c r="A27" s="19"/>
      <c r="B27" s="23"/>
      <c r="C27" s="23" t="s">
        <v>49</v>
      </c>
      <c r="D27" s="23"/>
      <c r="E27" s="23"/>
      <c r="F27" s="23"/>
    </row>
    <row r="28" spans="1:6" ht="30" customHeight="1">
      <c r="A28" s="18" t="s">
        <v>50</v>
      </c>
      <c r="B28" s="23">
        <f>SUM(B7:B15)</f>
        <v>92272.54</v>
      </c>
      <c r="C28" s="29" t="s">
        <v>51</v>
      </c>
      <c r="D28" s="29"/>
      <c r="E28" s="29"/>
      <c r="F28" s="23">
        <f>SUM(D7:D27)</f>
        <v>92272.54</v>
      </c>
    </row>
    <row r="29" spans="1:6" ht="30" customHeight="1">
      <c r="A29" s="18" t="s">
        <v>52</v>
      </c>
      <c r="B29" s="23"/>
      <c r="C29" s="29" t="s">
        <v>53</v>
      </c>
      <c r="D29" s="29"/>
      <c r="E29" s="29"/>
      <c r="F29" s="23"/>
    </row>
    <row r="30" spans="1:6" ht="30" customHeight="1">
      <c r="A30" s="18" t="s">
        <v>54</v>
      </c>
      <c r="B30" s="23">
        <f>B28+B29</f>
        <v>92272.54</v>
      </c>
      <c r="C30" s="29" t="s">
        <v>55</v>
      </c>
      <c r="D30" s="29"/>
      <c r="E30" s="29"/>
      <c r="F30" s="23">
        <f>F28+F29</f>
        <v>92272.54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G9" sqref="G9"/>
    </sheetView>
  </sheetViews>
  <sheetFormatPr defaultColWidth="9" defaultRowHeight="13.5"/>
  <cols>
    <col min="1" max="1" width="24.5" style="1" customWidth="1"/>
    <col min="2" max="23" width="10.625" customWidth="1"/>
  </cols>
  <sheetData>
    <row r="1" spans="1:23" ht="30" customHeight="1">
      <c r="F1" s="12"/>
      <c r="W1" s="13" t="s">
        <v>56</v>
      </c>
    </row>
    <row r="2" spans="1:23" ht="15.75" customHeight="1">
      <c r="A2" s="37"/>
      <c r="B2" s="30"/>
      <c r="C2" s="30"/>
      <c r="D2" s="30"/>
      <c r="E2" s="30"/>
      <c r="F2" s="30"/>
    </row>
    <row r="3" spans="1:23" ht="30" customHeight="1">
      <c r="A3" s="37" t="s">
        <v>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20.25" customHeight="1">
      <c r="A4" s="38" t="str">
        <f>预算01表!A4</f>
        <v>部门名称：天津经济技术开发区金融局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W4" s="13" t="s">
        <v>3</v>
      </c>
    </row>
    <row r="5" spans="1:23" ht="50.1" customHeight="1">
      <c r="A5" s="34" t="s">
        <v>58</v>
      </c>
      <c r="B5" s="35" t="s">
        <v>59</v>
      </c>
      <c r="C5" s="35" t="s">
        <v>60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 t="s">
        <v>61</v>
      </c>
      <c r="Q5" s="35"/>
      <c r="R5" s="35"/>
      <c r="S5" s="35"/>
      <c r="T5" s="35"/>
      <c r="U5" s="35"/>
      <c r="V5" s="35"/>
      <c r="W5" s="35"/>
    </row>
    <row r="6" spans="1:23" ht="50.1" customHeight="1">
      <c r="A6" s="34"/>
      <c r="B6" s="35"/>
      <c r="C6" s="34" t="s">
        <v>62</v>
      </c>
      <c r="D6" s="34"/>
      <c r="E6" s="34"/>
      <c r="F6" s="34"/>
      <c r="G6" s="36" t="s">
        <v>63</v>
      </c>
      <c r="H6" s="34" t="s">
        <v>64</v>
      </c>
      <c r="I6" s="34"/>
      <c r="J6" s="34"/>
      <c r="K6" s="34"/>
      <c r="L6" s="34"/>
      <c r="M6" s="34"/>
      <c r="N6" s="34"/>
      <c r="O6" s="34"/>
      <c r="P6" s="35" t="s">
        <v>65</v>
      </c>
      <c r="Q6" s="35" t="s">
        <v>66</v>
      </c>
      <c r="R6" s="35"/>
      <c r="S6" s="35"/>
      <c r="T6" s="35"/>
      <c r="U6" s="35" t="s">
        <v>67</v>
      </c>
      <c r="V6" s="35"/>
      <c r="W6" s="35"/>
    </row>
    <row r="7" spans="1:23" ht="50.1" customHeight="1">
      <c r="A7" s="34"/>
      <c r="B7" s="35"/>
      <c r="C7" s="3" t="s">
        <v>65</v>
      </c>
      <c r="D7" s="3" t="s">
        <v>68</v>
      </c>
      <c r="E7" s="3" t="s">
        <v>69</v>
      </c>
      <c r="F7" s="3" t="s">
        <v>70</v>
      </c>
      <c r="G7" s="36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5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24">
        <f t="shared" ref="B8:W8" si="0">B9</f>
        <v>92272.54</v>
      </c>
      <c r="C8" s="24">
        <f t="shared" si="0"/>
        <v>92272.54</v>
      </c>
      <c r="D8" s="24">
        <f t="shared" si="0"/>
        <v>92272.54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0</v>
      </c>
      <c r="Q8" s="20">
        <f t="shared" si="0"/>
        <v>0</v>
      </c>
      <c r="R8" s="20">
        <f t="shared" si="0"/>
        <v>0</v>
      </c>
      <c r="S8" s="20">
        <f t="shared" si="0"/>
        <v>0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</row>
    <row r="9" spans="1:23" ht="30" customHeight="1">
      <c r="A9" s="21" t="str">
        <f>MID(A4,6,100)</f>
        <v>天津经济技术开发区金融局</v>
      </c>
      <c r="B9" s="24">
        <f>SUM(P9,H9,C9,G9)</f>
        <v>92272.54</v>
      </c>
      <c r="C9" s="24">
        <f>SUM(D9:F9)</f>
        <v>92272.54</v>
      </c>
      <c r="D9" s="24">
        <v>92272.54</v>
      </c>
      <c r="E9" s="20"/>
      <c r="F9" s="20"/>
      <c r="G9" s="20"/>
      <c r="H9" s="20">
        <f>SUM(I9:O9)</f>
        <v>0</v>
      </c>
      <c r="I9" s="20"/>
      <c r="J9" s="20"/>
      <c r="K9" s="20"/>
      <c r="L9" s="20"/>
      <c r="M9" s="20"/>
      <c r="N9" s="20"/>
      <c r="O9" s="20"/>
      <c r="P9" s="20">
        <f>SUM(U9,Q9)</f>
        <v>0</v>
      </c>
      <c r="Q9" s="20">
        <f>SUM(R9:T9)</f>
        <v>0</v>
      </c>
      <c r="R9" s="20"/>
      <c r="S9" s="20"/>
      <c r="T9" s="20"/>
      <c r="U9" s="20">
        <f>SUM(V9:W9)</f>
        <v>0</v>
      </c>
      <c r="V9" s="20"/>
      <c r="W9" s="20"/>
    </row>
    <row r="10" spans="1:23" ht="30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F10" sqref="F10"/>
    </sheetView>
  </sheetViews>
  <sheetFormatPr defaultColWidth="9" defaultRowHeight="13.5"/>
  <cols>
    <col min="1" max="1" width="11.375" customWidth="1"/>
    <col min="2" max="2" width="16.5" style="1" customWidth="1"/>
    <col min="3" max="10" width="15.5" customWidth="1"/>
  </cols>
  <sheetData>
    <row r="1" spans="1:10" ht="30" customHeight="1">
      <c r="J1" s="12" t="s">
        <v>80</v>
      </c>
    </row>
    <row r="2" spans="1:10" ht="45.75" customHeight="1">
      <c r="A2" s="40" t="s">
        <v>81</v>
      </c>
      <c r="B2" s="41"/>
      <c r="C2" s="40"/>
      <c r="D2" s="40"/>
      <c r="E2" s="40"/>
      <c r="F2" s="40"/>
      <c r="G2" s="40"/>
      <c r="H2" s="40"/>
      <c r="I2" s="40"/>
      <c r="J2" s="40"/>
    </row>
    <row r="3" spans="1:10" ht="20.25" customHeight="1">
      <c r="A3" t="str">
        <f>预算01表!A4</f>
        <v>部门名称：天津经济技术开发区金融局</v>
      </c>
      <c r="J3" s="13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25">
        <f t="shared" ref="C5:J5" si="0">SUM(C7:C99)</f>
        <v>92272.54</v>
      </c>
      <c r="D5" s="25">
        <f t="shared" si="0"/>
        <v>672.54</v>
      </c>
      <c r="E5" s="25">
        <f t="shared" si="0"/>
        <v>91600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</row>
    <row r="6" spans="1:10" ht="45" customHeight="1">
      <c r="A6" s="4"/>
      <c r="B6" s="5" t="str">
        <f>MID(A3,6,100)</f>
        <v>天津经济技术开发区金融局</v>
      </c>
      <c r="C6" s="25">
        <f t="shared" ref="C6:J6" si="1">SUM(C7:C99)</f>
        <v>92272.54</v>
      </c>
      <c r="D6" s="25">
        <f t="shared" si="1"/>
        <v>672.54</v>
      </c>
      <c r="E6" s="25">
        <f t="shared" si="1"/>
        <v>91600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</row>
    <row r="7" spans="1:10" ht="30" customHeight="1">
      <c r="A7" s="7">
        <v>2011301</v>
      </c>
      <c r="B7" s="8" t="s">
        <v>91</v>
      </c>
      <c r="C7" s="25">
        <f>D7+E7</f>
        <v>672.54</v>
      </c>
      <c r="D7" s="25">
        <v>672.54</v>
      </c>
      <c r="E7" s="25">
        <v>0</v>
      </c>
      <c r="F7" s="9"/>
      <c r="G7" s="9"/>
      <c r="H7" s="9"/>
      <c r="I7" s="9"/>
      <c r="J7" s="9"/>
    </row>
    <row r="8" spans="1:10" ht="30" customHeight="1">
      <c r="A8" s="7">
        <v>2011308</v>
      </c>
      <c r="B8" s="8" t="s">
        <v>92</v>
      </c>
      <c r="C8" s="25">
        <f>D8+E8</f>
        <v>100</v>
      </c>
      <c r="D8" s="25">
        <v>0</v>
      </c>
      <c r="E8" s="25">
        <v>100</v>
      </c>
      <c r="F8" s="9"/>
      <c r="G8" s="9"/>
      <c r="H8" s="9"/>
      <c r="I8" s="9"/>
      <c r="J8" s="9"/>
    </row>
    <row r="9" spans="1:10" ht="30" customHeight="1">
      <c r="A9" s="7">
        <v>2060499</v>
      </c>
      <c r="B9" s="8" t="s">
        <v>93</v>
      </c>
      <c r="C9" s="25">
        <f>D9+E9</f>
        <v>4066.9991</v>
      </c>
      <c r="D9" s="25">
        <v>0</v>
      </c>
      <c r="E9" s="25">
        <v>4066.9991</v>
      </c>
      <c r="F9" s="9"/>
      <c r="G9" s="9"/>
      <c r="H9" s="9"/>
      <c r="I9" s="9"/>
      <c r="J9" s="9"/>
    </row>
    <row r="10" spans="1:10" ht="30" customHeight="1">
      <c r="A10" s="7">
        <v>2160699</v>
      </c>
      <c r="B10" s="8" t="s">
        <v>94</v>
      </c>
      <c r="C10" s="25">
        <f>D10+E10</f>
        <v>87033.000899999999</v>
      </c>
      <c r="D10" s="25">
        <v>0</v>
      </c>
      <c r="E10" s="25">
        <v>87033.000899999999</v>
      </c>
      <c r="F10" s="9"/>
      <c r="G10" s="9"/>
      <c r="H10" s="9"/>
      <c r="I10" s="9"/>
      <c r="J10" s="9"/>
    </row>
    <row r="11" spans="1:10" ht="30" customHeight="1">
      <c r="A11" s="7">
        <v>2170204</v>
      </c>
      <c r="B11" s="8" t="s">
        <v>95</v>
      </c>
      <c r="C11" s="25">
        <f>D11+E11</f>
        <v>400</v>
      </c>
      <c r="D11" s="25">
        <v>0</v>
      </c>
      <c r="E11" s="25">
        <v>400</v>
      </c>
      <c r="F11" s="9"/>
      <c r="G11" s="9"/>
      <c r="H11" s="9"/>
      <c r="I11" s="9"/>
      <c r="J11" s="9"/>
    </row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B7" sqref="B7:F37"/>
    </sheetView>
  </sheetViews>
  <sheetFormatPr defaultColWidth="9" defaultRowHeight="13.5"/>
  <cols>
    <col min="1" max="1" width="18.25" customWidth="1"/>
    <col min="2" max="2" width="15" style="16" customWidth="1"/>
    <col min="3" max="3" width="19.25" customWidth="1"/>
    <col min="4" max="4" width="12.75" style="16" customWidth="1"/>
    <col min="5" max="5" width="15.25" customWidth="1"/>
    <col min="6" max="6" width="15" style="16" customWidth="1"/>
  </cols>
  <sheetData>
    <row r="1" spans="1:6" ht="30" customHeight="1">
      <c r="F1" s="26" t="s">
        <v>96</v>
      </c>
    </row>
    <row r="2" spans="1:6" ht="15.75" customHeight="1">
      <c r="A2" s="30"/>
      <c r="B2" s="30"/>
      <c r="C2" s="30"/>
      <c r="D2" s="30"/>
      <c r="E2" s="30"/>
      <c r="F2" s="30"/>
    </row>
    <row r="3" spans="1:6" ht="30" customHeight="1">
      <c r="A3" s="30" t="s">
        <v>97</v>
      </c>
      <c r="B3" s="30"/>
      <c r="C3" s="30"/>
      <c r="D3" s="30"/>
      <c r="E3" s="30"/>
      <c r="F3" s="30"/>
    </row>
    <row r="4" spans="1:6" ht="20.25" customHeight="1">
      <c r="A4" s="31" t="str">
        <f>预算01表!A4</f>
        <v>部门名称：天津经济技术开发区金融局</v>
      </c>
      <c r="B4" s="31"/>
      <c r="C4" s="31"/>
      <c r="D4" s="31"/>
      <c r="E4" s="32" t="s">
        <v>3</v>
      </c>
      <c r="F4" s="32"/>
    </row>
    <row r="5" spans="1:6" ht="24.95" customHeight="1">
      <c r="A5" s="33" t="s">
        <v>98</v>
      </c>
      <c r="B5" s="33"/>
      <c r="C5" s="33" t="s">
        <v>99</v>
      </c>
      <c r="D5" s="33"/>
      <c r="E5" s="33"/>
      <c r="F5" s="33"/>
    </row>
    <row r="6" spans="1:6" ht="24.95" customHeight="1">
      <c r="A6" s="17" t="s">
        <v>6</v>
      </c>
      <c r="B6" s="17" t="s">
        <v>100</v>
      </c>
      <c r="C6" s="17" t="s">
        <v>8</v>
      </c>
      <c r="D6" s="17" t="s">
        <v>100</v>
      </c>
      <c r="E6" s="17" t="s">
        <v>9</v>
      </c>
      <c r="F6" s="17" t="s">
        <v>100</v>
      </c>
    </row>
    <row r="7" spans="1:6" ht="24.95" customHeight="1">
      <c r="A7" s="18" t="s">
        <v>101</v>
      </c>
      <c r="B7" s="23">
        <v>92272.54</v>
      </c>
      <c r="C7" s="27" t="s">
        <v>11</v>
      </c>
      <c r="D7" s="23">
        <v>772.54</v>
      </c>
      <c r="E7" s="27" t="s">
        <v>12</v>
      </c>
      <c r="F7" s="23">
        <f>SUM(F8:F10)</f>
        <v>672.54</v>
      </c>
    </row>
    <row r="8" spans="1:6" ht="24.95" customHeight="1">
      <c r="A8" s="18" t="s">
        <v>102</v>
      </c>
      <c r="B8" s="23"/>
      <c r="C8" s="27" t="s">
        <v>14</v>
      </c>
      <c r="D8" s="23"/>
      <c r="E8" s="27" t="s">
        <v>15</v>
      </c>
      <c r="F8" s="23">
        <v>638.54</v>
      </c>
    </row>
    <row r="9" spans="1:6" ht="24.95" customHeight="1">
      <c r="A9" s="18" t="s">
        <v>103</v>
      </c>
      <c r="B9" s="23"/>
      <c r="C9" s="27" t="s">
        <v>17</v>
      </c>
      <c r="D9" s="23"/>
      <c r="E9" s="27" t="s">
        <v>18</v>
      </c>
      <c r="F9" s="23">
        <v>34</v>
      </c>
    </row>
    <row r="10" spans="1:6" ht="24.95" customHeight="1">
      <c r="A10" s="18"/>
      <c r="B10" s="23"/>
      <c r="C10" s="27" t="s">
        <v>20</v>
      </c>
      <c r="D10" s="23"/>
      <c r="E10" s="27" t="s">
        <v>21</v>
      </c>
      <c r="F10" s="23"/>
    </row>
    <row r="11" spans="1:6" ht="24.95" customHeight="1">
      <c r="A11" s="18"/>
      <c r="B11" s="23"/>
      <c r="C11" s="27" t="s">
        <v>23</v>
      </c>
      <c r="D11" s="23">
        <v>4066.9991</v>
      </c>
      <c r="E11" s="27" t="s">
        <v>24</v>
      </c>
      <c r="F11" s="23">
        <v>91600</v>
      </c>
    </row>
    <row r="12" spans="1:6" ht="24.95" customHeight="1">
      <c r="A12" s="18"/>
      <c r="B12" s="23"/>
      <c r="C12" s="27" t="s">
        <v>26</v>
      </c>
      <c r="D12" s="23"/>
      <c r="E12" s="27" t="s">
        <v>27</v>
      </c>
      <c r="F12" s="23"/>
    </row>
    <row r="13" spans="1:6" ht="24.95" customHeight="1">
      <c r="A13" s="18"/>
      <c r="B13" s="23"/>
      <c r="C13" s="27" t="s">
        <v>29</v>
      </c>
      <c r="D13" s="23"/>
      <c r="E13" s="27" t="s">
        <v>30</v>
      </c>
      <c r="F13" s="23"/>
    </row>
    <row r="14" spans="1:6" ht="24.95" customHeight="1">
      <c r="A14" s="18"/>
      <c r="B14" s="23"/>
      <c r="C14" s="27" t="s">
        <v>32</v>
      </c>
      <c r="D14" s="23"/>
      <c r="E14" s="27" t="s">
        <v>33</v>
      </c>
      <c r="F14" s="23"/>
    </row>
    <row r="15" spans="1:6" ht="24.95" customHeight="1">
      <c r="A15" s="18"/>
      <c r="B15" s="23"/>
      <c r="C15" s="27" t="s">
        <v>35</v>
      </c>
      <c r="D15" s="23"/>
      <c r="E15" s="27" t="s">
        <v>36</v>
      </c>
      <c r="F15" s="23"/>
    </row>
    <row r="16" spans="1:6" ht="24.95" customHeight="1">
      <c r="A16" s="19"/>
      <c r="B16" s="23"/>
      <c r="C16" s="27" t="s">
        <v>37</v>
      </c>
      <c r="D16" s="23"/>
      <c r="E16" s="27" t="s">
        <v>38</v>
      </c>
      <c r="F16" s="23"/>
    </row>
    <row r="17" spans="1:6" ht="24.95" customHeight="1">
      <c r="A17" s="19"/>
      <c r="B17" s="23"/>
      <c r="C17" s="27" t="s">
        <v>39</v>
      </c>
      <c r="D17" s="23"/>
      <c r="E17" s="28"/>
      <c r="F17" s="23"/>
    </row>
    <row r="18" spans="1:6" ht="24.95" customHeight="1">
      <c r="A18" s="19"/>
      <c r="B18" s="23"/>
      <c r="C18" s="27" t="s">
        <v>40</v>
      </c>
      <c r="D18" s="23"/>
      <c r="E18" s="28"/>
      <c r="F18" s="23"/>
    </row>
    <row r="19" spans="1:6" ht="24.95" customHeight="1">
      <c r="A19" s="19"/>
      <c r="B19" s="23"/>
      <c r="C19" s="27" t="s">
        <v>41</v>
      </c>
      <c r="D19" s="23"/>
      <c r="E19" s="28"/>
      <c r="F19" s="23"/>
    </row>
    <row r="20" spans="1:6" ht="24.95" customHeight="1">
      <c r="A20" s="19"/>
      <c r="B20" s="23"/>
      <c r="C20" s="27" t="s">
        <v>42</v>
      </c>
      <c r="D20" s="23">
        <v>87033.000899999999</v>
      </c>
      <c r="E20" s="28"/>
      <c r="F20" s="23"/>
    </row>
    <row r="21" spans="1:6" ht="24.95" customHeight="1">
      <c r="A21" s="19"/>
      <c r="B21" s="23"/>
      <c r="C21" s="27" t="s">
        <v>43</v>
      </c>
      <c r="D21" s="23">
        <v>400</v>
      </c>
      <c r="E21" s="28"/>
      <c r="F21" s="23"/>
    </row>
    <row r="22" spans="1:6" ht="24.95" customHeight="1">
      <c r="A22" s="19"/>
      <c r="B22" s="23"/>
      <c r="C22" s="27" t="s">
        <v>44</v>
      </c>
      <c r="D22" s="23"/>
      <c r="E22" s="28"/>
      <c r="F22" s="23"/>
    </row>
    <row r="23" spans="1:6" ht="24.95" customHeight="1">
      <c r="A23" s="19"/>
      <c r="B23" s="23"/>
      <c r="C23" s="27" t="s">
        <v>45</v>
      </c>
      <c r="D23" s="23"/>
      <c r="E23" s="28"/>
      <c r="F23" s="23"/>
    </row>
    <row r="24" spans="1:6" ht="24.95" customHeight="1">
      <c r="A24" s="19"/>
      <c r="B24" s="23"/>
      <c r="C24" s="27" t="s">
        <v>46</v>
      </c>
      <c r="D24" s="23"/>
      <c r="E24" s="28"/>
      <c r="F24" s="23"/>
    </row>
    <row r="25" spans="1:6" ht="24.95" customHeight="1">
      <c r="A25" s="19"/>
      <c r="B25" s="23"/>
      <c r="C25" s="27" t="s">
        <v>104</v>
      </c>
      <c r="D25" s="23"/>
      <c r="E25" s="28"/>
      <c r="F25" s="23"/>
    </row>
    <row r="26" spans="1:6" ht="24.95" customHeight="1">
      <c r="A26" s="19"/>
      <c r="B26" s="23"/>
      <c r="C26" s="27" t="s">
        <v>48</v>
      </c>
      <c r="D26" s="23"/>
      <c r="E26" s="28"/>
      <c r="F26" s="23"/>
    </row>
    <row r="27" spans="1:6" ht="24.95" customHeight="1">
      <c r="A27" s="19"/>
      <c r="B27" s="23"/>
      <c r="C27" s="27" t="s">
        <v>105</v>
      </c>
      <c r="D27" s="23"/>
      <c r="E27" s="28"/>
      <c r="F27" s="23"/>
    </row>
    <row r="28" spans="1:6" ht="24.95" customHeight="1">
      <c r="A28" s="19"/>
      <c r="B28" s="23"/>
      <c r="C28" s="27" t="s">
        <v>106</v>
      </c>
      <c r="D28" s="23"/>
      <c r="E28" s="28"/>
      <c r="F28" s="23"/>
    </row>
    <row r="29" spans="1:6" ht="24.95" customHeight="1">
      <c r="A29" s="19"/>
      <c r="B29" s="23"/>
      <c r="C29" s="27" t="s">
        <v>107</v>
      </c>
      <c r="D29" s="23"/>
      <c r="E29" s="28"/>
      <c r="F29" s="23"/>
    </row>
    <row r="30" spans="1:6" ht="24.95" customHeight="1">
      <c r="A30" s="19"/>
      <c r="B30" s="23"/>
      <c r="C30" s="27" t="s">
        <v>108</v>
      </c>
      <c r="D30" s="23"/>
      <c r="E30" s="28"/>
      <c r="F30" s="23"/>
    </row>
    <row r="31" spans="1:6" ht="24.95" customHeight="1">
      <c r="A31" s="19"/>
      <c r="B31" s="23"/>
      <c r="C31" s="27" t="s">
        <v>109</v>
      </c>
      <c r="D31" s="23"/>
      <c r="E31" s="28"/>
      <c r="F31" s="23"/>
    </row>
    <row r="32" spans="1:6" ht="24.95" customHeight="1">
      <c r="A32" s="18" t="s">
        <v>50</v>
      </c>
      <c r="B32" s="23">
        <f>SUM(B7:B9)</f>
        <v>92272.54</v>
      </c>
      <c r="C32" s="29" t="s">
        <v>51</v>
      </c>
      <c r="D32" s="29"/>
      <c r="E32" s="29"/>
      <c r="F32" s="23">
        <f>SUM(D7:D31)</f>
        <v>92272.54</v>
      </c>
    </row>
    <row r="33" spans="1:6" ht="24.95" customHeight="1">
      <c r="A33" s="18" t="s">
        <v>52</v>
      </c>
      <c r="B33" s="23">
        <f>SUM(B34:B36)</f>
        <v>0</v>
      </c>
      <c r="C33" s="29" t="s">
        <v>110</v>
      </c>
      <c r="D33" s="29"/>
      <c r="E33" s="29"/>
      <c r="F33" s="23"/>
    </row>
    <row r="34" spans="1:6" ht="24.95" customHeight="1">
      <c r="A34" s="18" t="s">
        <v>111</v>
      </c>
      <c r="B34" s="23"/>
      <c r="C34" s="23"/>
      <c r="D34" s="23"/>
      <c r="E34" s="23"/>
      <c r="F34" s="23"/>
    </row>
    <row r="35" spans="1:6" ht="24.95" customHeight="1">
      <c r="A35" s="18" t="s">
        <v>112</v>
      </c>
      <c r="B35" s="23"/>
      <c r="C35" s="23"/>
      <c r="D35" s="23"/>
      <c r="E35" s="23"/>
      <c r="F35" s="23"/>
    </row>
    <row r="36" spans="1:6" ht="24.95" customHeight="1">
      <c r="A36" s="18" t="s">
        <v>113</v>
      </c>
      <c r="B36" s="23"/>
      <c r="C36" s="23"/>
      <c r="D36" s="23"/>
      <c r="E36" s="23"/>
      <c r="F36" s="23"/>
    </row>
    <row r="37" spans="1:6" ht="24.95" customHeight="1">
      <c r="A37" s="18" t="s">
        <v>54</v>
      </c>
      <c r="B37" s="23">
        <f>B32+B33</f>
        <v>92272.54</v>
      </c>
      <c r="C37" s="29" t="s">
        <v>55</v>
      </c>
      <c r="D37" s="29"/>
      <c r="E37" s="29"/>
      <c r="F37" s="23">
        <f>F32+F33</f>
        <v>92272.54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>
      <selection activeCell="C7" sqref="C7:H21"/>
    </sheetView>
  </sheetViews>
  <sheetFormatPr defaultColWidth="9" defaultRowHeight="13.5"/>
  <cols>
    <col min="1" max="1" width="14" customWidth="1"/>
    <col min="2" max="2" width="23.625" style="1" customWidth="1"/>
    <col min="3" max="8" width="13" customWidth="1"/>
  </cols>
  <sheetData>
    <row r="1" spans="1:8" ht="30" customHeight="1">
      <c r="H1" s="13" t="s">
        <v>114</v>
      </c>
    </row>
    <row r="2" spans="1:8" ht="45.75" customHeight="1">
      <c r="A2" s="40" t="s">
        <v>115</v>
      </c>
      <c r="B2" s="41"/>
      <c r="C2" s="40"/>
      <c r="D2" s="40"/>
      <c r="E2" s="40"/>
      <c r="F2" s="40"/>
      <c r="G2" s="40"/>
      <c r="H2" s="40"/>
    </row>
    <row r="3" spans="1:8" ht="20.25" customHeight="1">
      <c r="A3" t="str">
        <f>预算01表!A4</f>
        <v>部门名称：天津经济技术开发区金融局</v>
      </c>
      <c r="H3" s="13" t="s">
        <v>3</v>
      </c>
    </row>
    <row r="4" spans="1:8" ht="30" customHeight="1">
      <c r="A4" s="35" t="s">
        <v>82</v>
      </c>
      <c r="B4" s="34" t="s">
        <v>83</v>
      </c>
      <c r="C4" s="35" t="s">
        <v>116</v>
      </c>
      <c r="D4" s="35"/>
      <c r="E4" s="35"/>
      <c r="F4" s="35"/>
      <c r="G4" s="35"/>
      <c r="H4" s="35"/>
    </row>
    <row r="5" spans="1:8" ht="30" customHeight="1">
      <c r="A5" s="35"/>
      <c r="B5" s="34"/>
      <c r="C5" s="35" t="s">
        <v>65</v>
      </c>
      <c r="D5" s="35" t="s">
        <v>84</v>
      </c>
      <c r="E5" s="35"/>
      <c r="F5" s="35"/>
      <c r="G5" s="35"/>
      <c r="H5" s="35" t="s">
        <v>85</v>
      </c>
    </row>
    <row r="6" spans="1:8" ht="30" customHeight="1">
      <c r="A6" s="35"/>
      <c r="B6" s="34"/>
      <c r="C6" s="35"/>
      <c r="D6" s="2" t="s">
        <v>78</v>
      </c>
      <c r="E6" s="2" t="s">
        <v>117</v>
      </c>
      <c r="F6" s="2" t="s">
        <v>118</v>
      </c>
      <c r="G6" s="2" t="s">
        <v>119</v>
      </c>
      <c r="H6" s="35"/>
    </row>
    <row r="7" spans="1:8" ht="30" customHeight="1">
      <c r="A7" s="4"/>
      <c r="B7" s="5" t="s">
        <v>65</v>
      </c>
      <c r="C7" s="25">
        <f t="shared" ref="C7:H7" si="0">C8</f>
        <v>92272.54</v>
      </c>
      <c r="D7" s="25">
        <f t="shared" si="0"/>
        <v>672.54</v>
      </c>
      <c r="E7" s="25">
        <f t="shared" si="0"/>
        <v>638.54</v>
      </c>
      <c r="F7" s="25">
        <f t="shared" si="0"/>
        <v>34</v>
      </c>
      <c r="G7" s="25">
        <f t="shared" si="0"/>
        <v>0</v>
      </c>
      <c r="H7" s="25">
        <f t="shared" si="0"/>
        <v>91600</v>
      </c>
    </row>
    <row r="8" spans="1:8" ht="45" customHeight="1">
      <c r="A8" s="7"/>
      <c r="B8" s="8" t="s">
        <v>120</v>
      </c>
      <c r="C8" s="25">
        <f t="shared" ref="C8:C21" si="1">D8+H8</f>
        <v>92272.54</v>
      </c>
      <c r="D8" s="25">
        <f t="shared" ref="D8:D21" si="2">E8+F8+G8</f>
        <v>672.54</v>
      </c>
      <c r="E8" s="25">
        <v>638.54</v>
      </c>
      <c r="F8" s="25">
        <v>34</v>
      </c>
      <c r="G8" s="25">
        <v>0</v>
      </c>
      <c r="H8" s="25">
        <v>91600</v>
      </c>
    </row>
    <row r="9" spans="1:8" ht="30" customHeight="1">
      <c r="A9" s="7">
        <v>201</v>
      </c>
      <c r="B9" s="8" t="s">
        <v>121</v>
      </c>
      <c r="C9" s="25">
        <f t="shared" si="1"/>
        <v>772.54</v>
      </c>
      <c r="D9" s="25">
        <f t="shared" si="2"/>
        <v>672.54</v>
      </c>
      <c r="E9" s="25">
        <v>638.54</v>
      </c>
      <c r="F9" s="25">
        <v>34</v>
      </c>
      <c r="G9" s="25">
        <v>0</v>
      </c>
      <c r="H9" s="25">
        <v>100</v>
      </c>
    </row>
    <row r="10" spans="1:8" ht="30" customHeight="1">
      <c r="A10" s="7">
        <v>20113</v>
      </c>
      <c r="B10" s="8" t="s">
        <v>122</v>
      </c>
      <c r="C10" s="25">
        <f t="shared" si="1"/>
        <v>772.54</v>
      </c>
      <c r="D10" s="25">
        <f t="shared" si="2"/>
        <v>672.54</v>
      </c>
      <c r="E10" s="25">
        <v>638.54</v>
      </c>
      <c r="F10" s="25">
        <v>34</v>
      </c>
      <c r="G10" s="25">
        <v>0</v>
      </c>
      <c r="H10" s="25">
        <v>100</v>
      </c>
    </row>
    <row r="11" spans="1:8" ht="30" customHeight="1">
      <c r="A11" s="7">
        <v>2011301</v>
      </c>
      <c r="B11" s="8" t="s">
        <v>91</v>
      </c>
      <c r="C11" s="25">
        <f t="shared" si="1"/>
        <v>672.54</v>
      </c>
      <c r="D11" s="25">
        <f t="shared" si="2"/>
        <v>672.54</v>
      </c>
      <c r="E11" s="25">
        <v>638.54</v>
      </c>
      <c r="F11" s="25">
        <v>34</v>
      </c>
      <c r="G11" s="25">
        <v>0</v>
      </c>
      <c r="H11" s="25">
        <v>0</v>
      </c>
    </row>
    <row r="12" spans="1:8" ht="30" customHeight="1">
      <c r="A12" s="7">
        <v>2011308</v>
      </c>
      <c r="B12" s="8" t="s">
        <v>92</v>
      </c>
      <c r="C12" s="25">
        <f t="shared" si="1"/>
        <v>100</v>
      </c>
      <c r="D12" s="25">
        <f t="shared" si="2"/>
        <v>0</v>
      </c>
      <c r="E12" s="25">
        <v>0</v>
      </c>
      <c r="F12" s="25">
        <v>0</v>
      </c>
      <c r="G12" s="25">
        <v>0</v>
      </c>
      <c r="H12" s="25">
        <v>100</v>
      </c>
    </row>
    <row r="13" spans="1:8" ht="30" customHeight="1">
      <c r="A13" s="7">
        <v>206</v>
      </c>
      <c r="B13" s="8" t="s">
        <v>123</v>
      </c>
      <c r="C13" s="25">
        <f t="shared" si="1"/>
        <v>4066.9991</v>
      </c>
      <c r="D13" s="25">
        <f t="shared" si="2"/>
        <v>0</v>
      </c>
      <c r="E13" s="25">
        <v>0</v>
      </c>
      <c r="F13" s="25">
        <v>0</v>
      </c>
      <c r="G13" s="25">
        <v>0</v>
      </c>
      <c r="H13" s="25">
        <v>4066.9991</v>
      </c>
    </row>
    <row r="14" spans="1:8" ht="30" customHeight="1">
      <c r="A14" s="7">
        <v>20604</v>
      </c>
      <c r="B14" s="8" t="s">
        <v>124</v>
      </c>
      <c r="C14" s="25">
        <f t="shared" si="1"/>
        <v>4066.9991</v>
      </c>
      <c r="D14" s="25">
        <f t="shared" si="2"/>
        <v>0</v>
      </c>
      <c r="E14" s="25">
        <v>0</v>
      </c>
      <c r="F14" s="25">
        <v>0</v>
      </c>
      <c r="G14" s="25">
        <v>0</v>
      </c>
      <c r="H14" s="25">
        <v>4066.9991</v>
      </c>
    </row>
    <row r="15" spans="1:8" ht="30" customHeight="1">
      <c r="A15" s="7">
        <v>2060499</v>
      </c>
      <c r="B15" s="8" t="s">
        <v>93</v>
      </c>
      <c r="C15" s="25">
        <f t="shared" si="1"/>
        <v>4066.9991</v>
      </c>
      <c r="D15" s="25">
        <f t="shared" si="2"/>
        <v>0</v>
      </c>
      <c r="E15" s="25">
        <v>0</v>
      </c>
      <c r="F15" s="25">
        <v>0</v>
      </c>
      <c r="G15" s="25">
        <v>0</v>
      </c>
      <c r="H15" s="25">
        <v>4066.9991</v>
      </c>
    </row>
    <row r="16" spans="1:8" ht="30" customHeight="1">
      <c r="A16" s="7">
        <v>216</v>
      </c>
      <c r="B16" s="8" t="s">
        <v>125</v>
      </c>
      <c r="C16" s="25">
        <f t="shared" si="1"/>
        <v>87033.000899999999</v>
      </c>
      <c r="D16" s="25">
        <f t="shared" si="2"/>
        <v>0</v>
      </c>
      <c r="E16" s="25">
        <v>0</v>
      </c>
      <c r="F16" s="25">
        <v>0</v>
      </c>
      <c r="G16" s="25">
        <v>0</v>
      </c>
      <c r="H16" s="25">
        <v>87033.000899999999</v>
      </c>
    </row>
    <row r="17" spans="1:8" ht="30" customHeight="1">
      <c r="A17" s="7">
        <v>21606</v>
      </c>
      <c r="B17" s="8" t="s">
        <v>126</v>
      </c>
      <c r="C17" s="25">
        <f t="shared" si="1"/>
        <v>87033.000899999999</v>
      </c>
      <c r="D17" s="25">
        <f t="shared" si="2"/>
        <v>0</v>
      </c>
      <c r="E17" s="25">
        <v>0</v>
      </c>
      <c r="F17" s="25">
        <v>0</v>
      </c>
      <c r="G17" s="25">
        <v>0</v>
      </c>
      <c r="H17" s="25">
        <v>87033.000899999999</v>
      </c>
    </row>
    <row r="18" spans="1:8" ht="30" customHeight="1">
      <c r="A18" s="7">
        <v>2160699</v>
      </c>
      <c r="B18" s="8" t="s">
        <v>94</v>
      </c>
      <c r="C18" s="25">
        <f t="shared" si="1"/>
        <v>87033.000899999999</v>
      </c>
      <c r="D18" s="25">
        <f t="shared" si="2"/>
        <v>0</v>
      </c>
      <c r="E18" s="25">
        <v>0</v>
      </c>
      <c r="F18" s="25">
        <v>0</v>
      </c>
      <c r="G18" s="25">
        <v>0</v>
      </c>
      <c r="H18" s="25">
        <v>87033.000899999999</v>
      </c>
    </row>
    <row r="19" spans="1:8" ht="30" customHeight="1">
      <c r="A19" s="7">
        <v>217</v>
      </c>
      <c r="B19" s="8" t="s">
        <v>127</v>
      </c>
      <c r="C19" s="25">
        <f t="shared" si="1"/>
        <v>400</v>
      </c>
      <c r="D19" s="25">
        <f t="shared" si="2"/>
        <v>0</v>
      </c>
      <c r="E19" s="25">
        <v>0</v>
      </c>
      <c r="F19" s="25">
        <v>0</v>
      </c>
      <c r="G19" s="25">
        <v>0</v>
      </c>
      <c r="H19" s="25">
        <v>400</v>
      </c>
    </row>
    <row r="20" spans="1:8" ht="30" customHeight="1">
      <c r="A20" s="7">
        <v>21702</v>
      </c>
      <c r="B20" s="8" t="s">
        <v>128</v>
      </c>
      <c r="C20" s="25">
        <f t="shared" si="1"/>
        <v>400</v>
      </c>
      <c r="D20" s="25">
        <f t="shared" si="2"/>
        <v>0</v>
      </c>
      <c r="E20" s="25">
        <v>0</v>
      </c>
      <c r="F20" s="25">
        <v>0</v>
      </c>
      <c r="G20" s="25">
        <v>0</v>
      </c>
      <c r="H20" s="25">
        <v>400</v>
      </c>
    </row>
    <row r="21" spans="1:8" ht="30" customHeight="1">
      <c r="A21" s="7">
        <v>2170204</v>
      </c>
      <c r="B21" s="8" t="s">
        <v>95</v>
      </c>
      <c r="C21" s="25">
        <f t="shared" si="1"/>
        <v>400</v>
      </c>
      <c r="D21" s="25">
        <f t="shared" si="2"/>
        <v>0</v>
      </c>
      <c r="E21" s="25">
        <v>0</v>
      </c>
      <c r="F21" s="25">
        <v>0</v>
      </c>
      <c r="G21" s="25">
        <v>0</v>
      </c>
      <c r="H21" s="25">
        <v>400</v>
      </c>
    </row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3"/>
    </sheetView>
  </sheetViews>
  <sheetFormatPr defaultColWidth="9" defaultRowHeight="13.5"/>
  <cols>
    <col min="1" max="1" width="10.625" customWidth="1"/>
    <col min="2" max="2" width="24" style="1" customWidth="1"/>
    <col min="3" max="3" width="10.625" style="16" customWidth="1"/>
    <col min="4" max="4" width="19" style="1" customWidth="1"/>
    <col min="5" max="8" width="11.875" customWidth="1"/>
  </cols>
  <sheetData>
    <row r="1" spans="1:8" ht="30" customHeight="1">
      <c r="H1" s="13" t="s">
        <v>129</v>
      </c>
    </row>
    <row r="2" spans="1:8" ht="45.75" customHeight="1">
      <c r="A2" s="40" t="s">
        <v>130</v>
      </c>
      <c r="B2" s="41"/>
      <c r="C2" s="40"/>
      <c r="D2" s="41"/>
      <c r="E2" s="40"/>
      <c r="F2" s="40"/>
      <c r="G2" s="40"/>
      <c r="H2" s="40"/>
    </row>
    <row r="3" spans="1:8" ht="20.25" customHeight="1">
      <c r="A3" s="42" t="str">
        <f>预算01表!A4</f>
        <v>部门名称：天津经济技术开发区金融局</v>
      </c>
      <c r="B3" s="43"/>
      <c r="C3" s="42"/>
      <c r="D3" s="43"/>
      <c r="E3" s="42"/>
      <c r="F3" s="42"/>
      <c r="G3" s="42"/>
      <c r="H3" s="13" t="s">
        <v>3</v>
      </c>
    </row>
    <row r="4" spans="1:8" ht="30" customHeight="1">
      <c r="A4" s="35" t="s">
        <v>131</v>
      </c>
      <c r="B4" s="34"/>
      <c r="C4" s="35" t="s">
        <v>132</v>
      </c>
      <c r="D4" s="34"/>
      <c r="E4" s="35" t="s">
        <v>133</v>
      </c>
      <c r="F4" s="35"/>
      <c r="G4" s="35"/>
      <c r="H4" s="35"/>
    </row>
    <row r="5" spans="1:8" ht="30" customHeight="1">
      <c r="A5" s="2" t="s">
        <v>134</v>
      </c>
      <c r="B5" s="3" t="s">
        <v>135</v>
      </c>
      <c r="C5" s="2" t="s">
        <v>134</v>
      </c>
      <c r="D5" s="3" t="s">
        <v>135</v>
      </c>
      <c r="E5" s="2" t="s">
        <v>65</v>
      </c>
      <c r="F5" s="2" t="s">
        <v>117</v>
      </c>
      <c r="G5" s="2" t="s">
        <v>118</v>
      </c>
      <c r="H5" s="2" t="s">
        <v>119</v>
      </c>
    </row>
    <row r="6" spans="1:8" ht="30" customHeight="1">
      <c r="A6" s="7"/>
      <c r="B6" s="8"/>
      <c r="C6" s="7"/>
      <c r="D6" s="8"/>
      <c r="E6" s="25">
        <f t="shared" ref="E6:E23" si="0">F6+G6+H6</f>
        <v>672.54</v>
      </c>
      <c r="F6" s="25">
        <v>638.54</v>
      </c>
      <c r="G6" s="25">
        <v>34</v>
      </c>
      <c r="H6" s="9">
        <v>0</v>
      </c>
    </row>
    <row r="7" spans="1:8" ht="30" customHeight="1">
      <c r="A7" s="7">
        <v>301</v>
      </c>
      <c r="B7" s="8" t="s">
        <v>136</v>
      </c>
      <c r="C7" s="7">
        <v>501</v>
      </c>
      <c r="D7" s="8" t="s">
        <v>137</v>
      </c>
      <c r="E7" s="25">
        <f t="shared" si="0"/>
        <v>629.49199999999996</v>
      </c>
      <c r="F7" s="25">
        <v>629.49199999999996</v>
      </c>
      <c r="G7" s="25">
        <v>0</v>
      </c>
      <c r="H7" s="9">
        <v>0</v>
      </c>
    </row>
    <row r="8" spans="1:8" ht="30" customHeight="1">
      <c r="A8" s="7">
        <v>30101</v>
      </c>
      <c r="B8" s="8" t="s">
        <v>138</v>
      </c>
      <c r="C8" s="7">
        <v>50101</v>
      </c>
      <c r="D8" s="8" t="s">
        <v>139</v>
      </c>
      <c r="E8" s="25">
        <f t="shared" si="0"/>
        <v>113.94</v>
      </c>
      <c r="F8" s="25">
        <v>113.94</v>
      </c>
      <c r="G8" s="25">
        <v>0</v>
      </c>
      <c r="H8" s="9">
        <v>0</v>
      </c>
    </row>
    <row r="9" spans="1:8" ht="30" customHeight="1">
      <c r="A9" s="7">
        <v>30102</v>
      </c>
      <c r="B9" s="8" t="s">
        <v>140</v>
      </c>
      <c r="C9" s="7">
        <v>50101</v>
      </c>
      <c r="D9" s="8" t="s">
        <v>139</v>
      </c>
      <c r="E9" s="25">
        <f t="shared" si="0"/>
        <v>333.51588800000002</v>
      </c>
      <c r="F9" s="25">
        <v>333.51588800000002</v>
      </c>
      <c r="G9" s="25">
        <v>0</v>
      </c>
      <c r="H9" s="9">
        <v>0</v>
      </c>
    </row>
    <row r="10" spans="1:8" ht="30" customHeight="1">
      <c r="A10" s="7">
        <v>30108</v>
      </c>
      <c r="B10" s="8" t="s">
        <v>141</v>
      </c>
      <c r="C10" s="7">
        <v>50102</v>
      </c>
      <c r="D10" s="8" t="s">
        <v>142</v>
      </c>
      <c r="E10" s="25">
        <f t="shared" si="0"/>
        <v>27.581568000000001</v>
      </c>
      <c r="F10" s="25">
        <v>27.581568000000001</v>
      </c>
      <c r="G10" s="25">
        <v>0</v>
      </c>
      <c r="H10" s="9">
        <v>0</v>
      </c>
    </row>
    <row r="11" spans="1:8" ht="30" customHeight="1">
      <c r="A11" s="7">
        <v>30109</v>
      </c>
      <c r="B11" s="8" t="s">
        <v>143</v>
      </c>
      <c r="C11" s="7">
        <v>50102</v>
      </c>
      <c r="D11" s="8" t="s">
        <v>142</v>
      </c>
      <c r="E11" s="25">
        <f t="shared" si="0"/>
        <v>13.790784</v>
      </c>
      <c r="F11" s="25">
        <v>13.790784</v>
      </c>
      <c r="G11" s="25">
        <v>0</v>
      </c>
      <c r="H11" s="9">
        <v>0</v>
      </c>
    </row>
    <row r="12" spans="1:8" ht="30" customHeight="1">
      <c r="A12" s="7">
        <v>30110</v>
      </c>
      <c r="B12" s="8" t="s">
        <v>144</v>
      </c>
      <c r="C12" s="7">
        <v>50102</v>
      </c>
      <c r="D12" s="8" t="s">
        <v>142</v>
      </c>
      <c r="E12" s="25">
        <f t="shared" si="0"/>
        <v>17.238479999999999</v>
      </c>
      <c r="F12" s="25">
        <v>17.238479999999999</v>
      </c>
      <c r="G12" s="25">
        <v>0</v>
      </c>
      <c r="H12" s="9">
        <v>0</v>
      </c>
    </row>
    <row r="13" spans="1:8" ht="30" customHeight="1">
      <c r="A13" s="7">
        <v>30112</v>
      </c>
      <c r="B13" s="8" t="s">
        <v>145</v>
      </c>
      <c r="C13" s="7">
        <v>50102</v>
      </c>
      <c r="D13" s="8" t="s">
        <v>142</v>
      </c>
      <c r="E13" s="25">
        <f t="shared" si="0"/>
        <v>3.7924799999999999</v>
      </c>
      <c r="F13" s="25">
        <v>3.7924799999999999</v>
      </c>
      <c r="G13" s="25">
        <v>0</v>
      </c>
      <c r="H13" s="9">
        <v>0</v>
      </c>
    </row>
    <row r="14" spans="1:8" ht="30" customHeight="1">
      <c r="A14" s="7">
        <v>30113</v>
      </c>
      <c r="B14" s="8" t="s">
        <v>146</v>
      </c>
      <c r="C14" s="7">
        <v>50103</v>
      </c>
      <c r="D14" s="8" t="s">
        <v>146</v>
      </c>
      <c r="E14" s="25">
        <f t="shared" si="0"/>
        <v>119.6328</v>
      </c>
      <c r="F14" s="25">
        <v>119.6328</v>
      </c>
      <c r="G14" s="25">
        <v>0</v>
      </c>
      <c r="H14" s="9">
        <v>0</v>
      </c>
    </row>
    <row r="15" spans="1:8" ht="30" customHeight="1">
      <c r="A15" s="7">
        <v>302</v>
      </c>
      <c r="B15" s="8" t="s">
        <v>147</v>
      </c>
      <c r="C15" s="7">
        <v>502</v>
      </c>
      <c r="D15" s="8" t="s">
        <v>148</v>
      </c>
      <c r="E15" s="25">
        <f t="shared" si="0"/>
        <v>43.048000000000002</v>
      </c>
      <c r="F15" s="25">
        <v>9.048</v>
      </c>
      <c r="G15" s="25">
        <v>34</v>
      </c>
      <c r="H15" s="9">
        <v>0</v>
      </c>
    </row>
    <row r="16" spans="1:8" ht="30" customHeight="1">
      <c r="A16" s="7">
        <v>30201</v>
      </c>
      <c r="B16" s="8" t="s">
        <v>149</v>
      </c>
      <c r="C16" s="7">
        <v>50201</v>
      </c>
      <c r="D16" s="8" t="s">
        <v>150</v>
      </c>
      <c r="E16" s="25">
        <f t="shared" si="0"/>
        <v>11.5</v>
      </c>
      <c r="F16" s="25">
        <v>0</v>
      </c>
      <c r="G16" s="25">
        <v>11.5</v>
      </c>
      <c r="H16" s="9">
        <v>0</v>
      </c>
    </row>
    <row r="17" spans="1:8" ht="30" customHeight="1">
      <c r="A17" s="7">
        <v>30205</v>
      </c>
      <c r="B17" s="8" t="s">
        <v>151</v>
      </c>
      <c r="C17" s="7">
        <v>50201</v>
      </c>
      <c r="D17" s="8" t="s">
        <v>150</v>
      </c>
      <c r="E17" s="25">
        <f t="shared" si="0"/>
        <v>1.5</v>
      </c>
      <c r="F17" s="25">
        <v>0</v>
      </c>
      <c r="G17" s="25">
        <v>1.5</v>
      </c>
      <c r="H17" s="9">
        <v>0</v>
      </c>
    </row>
    <row r="18" spans="1:8" ht="30" customHeight="1">
      <c r="A18" s="7">
        <v>30207</v>
      </c>
      <c r="B18" s="8" t="s">
        <v>152</v>
      </c>
      <c r="C18" s="7">
        <v>50201</v>
      </c>
      <c r="D18" s="8" t="s">
        <v>150</v>
      </c>
      <c r="E18" s="25">
        <f t="shared" si="0"/>
        <v>3</v>
      </c>
      <c r="F18" s="25">
        <v>0</v>
      </c>
      <c r="G18" s="25">
        <v>3</v>
      </c>
      <c r="H18" s="9">
        <v>0</v>
      </c>
    </row>
    <row r="19" spans="1:8" ht="30" customHeight="1">
      <c r="A19" s="7">
        <v>30213</v>
      </c>
      <c r="B19" s="8" t="s">
        <v>153</v>
      </c>
      <c r="C19" s="7">
        <v>50209</v>
      </c>
      <c r="D19" s="8" t="s">
        <v>154</v>
      </c>
      <c r="E19" s="25">
        <f t="shared" si="0"/>
        <v>2</v>
      </c>
      <c r="F19" s="25">
        <v>0</v>
      </c>
      <c r="G19" s="25">
        <v>2</v>
      </c>
      <c r="H19" s="9">
        <v>0</v>
      </c>
    </row>
    <row r="20" spans="1:8" ht="30" customHeight="1">
      <c r="A20" s="7">
        <v>30217</v>
      </c>
      <c r="B20" s="8" t="s">
        <v>155</v>
      </c>
      <c r="C20" s="7">
        <v>50206</v>
      </c>
      <c r="D20" s="8" t="s">
        <v>155</v>
      </c>
      <c r="E20" s="25">
        <f t="shared" si="0"/>
        <v>2</v>
      </c>
      <c r="F20" s="25">
        <v>0</v>
      </c>
      <c r="G20" s="25">
        <v>2</v>
      </c>
      <c r="H20" s="9">
        <v>0</v>
      </c>
    </row>
    <row r="21" spans="1:8" ht="30" customHeight="1">
      <c r="A21" s="7">
        <v>30227</v>
      </c>
      <c r="B21" s="8" t="s">
        <v>156</v>
      </c>
      <c r="C21" s="7">
        <v>50205</v>
      </c>
      <c r="D21" s="8" t="s">
        <v>156</v>
      </c>
      <c r="E21" s="25">
        <f t="shared" si="0"/>
        <v>12</v>
      </c>
      <c r="F21" s="25">
        <v>0</v>
      </c>
      <c r="G21" s="25">
        <v>12</v>
      </c>
      <c r="H21" s="9">
        <v>0</v>
      </c>
    </row>
    <row r="22" spans="1:8" ht="30" customHeight="1">
      <c r="A22" s="7">
        <v>30239</v>
      </c>
      <c r="B22" s="8" t="s">
        <v>157</v>
      </c>
      <c r="C22" s="7">
        <v>50201</v>
      </c>
      <c r="D22" s="8" t="s">
        <v>150</v>
      </c>
      <c r="E22" s="25">
        <f t="shared" si="0"/>
        <v>9.048</v>
      </c>
      <c r="F22" s="25">
        <v>9.048</v>
      </c>
      <c r="G22" s="25">
        <v>0</v>
      </c>
      <c r="H22" s="9">
        <v>0</v>
      </c>
    </row>
    <row r="23" spans="1:8" ht="30" customHeight="1">
      <c r="A23" s="7">
        <v>30299</v>
      </c>
      <c r="B23" s="8" t="s">
        <v>158</v>
      </c>
      <c r="C23" s="7">
        <v>50299</v>
      </c>
      <c r="D23" s="8" t="s">
        <v>158</v>
      </c>
      <c r="E23" s="25">
        <f t="shared" si="0"/>
        <v>2</v>
      </c>
      <c r="F23" s="25">
        <v>0</v>
      </c>
      <c r="G23" s="25">
        <v>2</v>
      </c>
      <c r="H23" s="9">
        <v>0</v>
      </c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F7" sqref="F7"/>
    </sheetView>
  </sheetViews>
  <sheetFormatPr defaultColWidth="9" defaultRowHeight="13.5"/>
  <cols>
    <col min="1" max="1" width="18.25" customWidth="1"/>
    <col min="2" max="2" width="18.375" style="1" customWidth="1"/>
    <col min="3" max="7" width="16.125" customWidth="1"/>
  </cols>
  <sheetData>
    <row r="1" spans="1:8" ht="30" customHeight="1">
      <c r="G1" s="13" t="s">
        <v>159</v>
      </c>
      <c r="H1" s="13"/>
    </row>
    <row r="2" spans="1:8" ht="45.75" customHeight="1">
      <c r="A2" s="40" t="s">
        <v>160</v>
      </c>
      <c r="B2" s="41"/>
      <c r="C2" s="40"/>
      <c r="D2" s="40"/>
      <c r="E2" s="40"/>
      <c r="F2" s="40"/>
      <c r="G2" s="40"/>
      <c r="H2" s="14"/>
    </row>
    <row r="3" spans="1:8" ht="20.25" customHeight="1">
      <c r="A3" s="42" t="str">
        <f>预算01表!A4</f>
        <v>部门名称：天津经济技术开发区金融局</v>
      </c>
      <c r="B3" s="43"/>
      <c r="C3" s="42"/>
      <c r="D3" s="42"/>
      <c r="E3" s="42"/>
      <c r="F3" s="42"/>
      <c r="G3" s="13" t="s">
        <v>3</v>
      </c>
      <c r="H3" s="13"/>
    </row>
    <row r="4" spans="1:8" ht="30" customHeight="1">
      <c r="A4" s="35" t="s">
        <v>82</v>
      </c>
      <c r="B4" s="34" t="s">
        <v>83</v>
      </c>
      <c r="C4" s="35" t="s">
        <v>161</v>
      </c>
      <c r="D4" s="35"/>
      <c r="E4" s="35"/>
      <c r="F4" s="35"/>
      <c r="G4" s="35"/>
    </row>
    <row r="5" spans="1:8" ht="30" customHeight="1">
      <c r="A5" s="35"/>
      <c r="B5" s="34"/>
      <c r="C5" s="35" t="s">
        <v>65</v>
      </c>
      <c r="D5" s="35" t="s">
        <v>84</v>
      </c>
      <c r="E5" s="35"/>
      <c r="F5" s="35"/>
      <c r="G5" s="35" t="s">
        <v>85</v>
      </c>
    </row>
    <row r="6" spans="1:8" ht="30" customHeight="1">
      <c r="A6" s="35"/>
      <c r="B6" s="34"/>
      <c r="C6" s="35"/>
      <c r="D6" s="2" t="s">
        <v>78</v>
      </c>
      <c r="E6" s="2" t="s">
        <v>117</v>
      </c>
      <c r="F6" s="2" t="s">
        <v>118</v>
      </c>
      <c r="G6" s="35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25.5" style="1" customWidth="1"/>
    <col min="2" max="7" width="18.625" style="16" customWidth="1"/>
  </cols>
  <sheetData>
    <row r="1" spans="1:7" ht="30" customHeight="1">
      <c r="G1" s="16" t="s">
        <v>162</v>
      </c>
    </row>
    <row r="2" spans="1:7" ht="45.75" customHeight="1">
      <c r="A2" s="41" t="s">
        <v>163</v>
      </c>
      <c r="B2" s="40"/>
      <c r="C2" s="40"/>
      <c r="D2" s="40"/>
      <c r="E2" s="40"/>
      <c r="F2" s="40"/>
      <c r="G2" s="40"/>
    </row>
    <row r="3" spans="1:7" ht="20.25" customHeight="1">
      <c r="A3" s="43" t="str">
        <f>预算01表!A4</f>
        <v>部门名称：天津经济技术开发区金融局</v>
      </c>
      <c r="B3" s="42"/>
      <c r="C3" s="42"/>
      <c r="D3" s="42"/>
      <c r="E3" s="42"/>
      <c r="F3" s="42"/>
      <c r="G3" s="16" t="s">
        <v>3</v>
      </c>
    </row>
    <row r="4" spans="1:7" ht="30" customHeight="1">
      <c r="A4" s="34" t="s">
        <v>58</v>
      </c>
      <c r="B4" s="35" t="s">
        <v>164</v>
      </c>
      <c r="C4" s="35" t="s">
        <v>165</v>
      </c>
      <c r="D4" s="35" t="s">
        <v>166</v>
      </c>
      <c r="E4" s="35"/>
      <c r="F4" s="35"/>
      <c r="G4" s="35" t="s">
        <v>155</v>
      </c>
    </row>
    <row r="5" spans="1:7" ht="30" customHeight="1">
      <c r="A5" s="34"/>
      <c r="B5" s="35"/>
      <c r="C5" s="35"/>
      <c r="D5" s="2" t="s">
        <v>78</v>
      </c>
      <c r="E5" s="2" t="s">
        <v>167</v>
      </c>
      <c r="F5" s="2" t="s">
        <v>168</v>
      </c>
      <c r="G5" s="35"/>
    </row>
    <row r="6" spans="1:7" ht="38.25" customHeight="1">
      <c r="A6" s="5" t="s">
        <v>65</v>
      </c>
      <c r="B6" s="25">
        <f t="shared" ref="B6:G6" si="0">B7</f>
        <v>18</v>
      </c>
      <c r="C6" s="25">
        <f t="shared" si="0"/>
        <v>0</v>
      </c>
      <c r="D6" s="25">
        <f t="shared" si="0"/>
        <v>0</v>
      </c>
      <c r="E6" s="25">
        <f t="shared" si="0"/>
        <v>0</v>
      </c>
      <c r="F6" s="25">
        <f t="shared" si="0"/>
        <v>0</v>
      </c>
      <c r="G6" s="25">
        <f t="shared" si="0"/>
        <v>18</v>
      </c>
    </row>
    <row r="7" spans="1:7" ht="45" customHeight="1">
      <c r="A7" s="5" t="str">
        <f>MID(A3,6,100)</f>
        <v>天津经济技术开发区金融局</v>
      </c>
      <c r="B7" s="25">
        <f>SUM(C7,D7,G7)</f>
        <v>18</v>
      </c>
      <c r="C7" s="25"/>
      <c r="D7" s="25">
        <f>E7+F7</f>
        <v>0</v>
      </c>
      <c r="E7" s="25"/>
      <c r="F7" s="25"/>
      <c r="G7" s="25">
        <v>18</v>
      </c>
    </row>
    <row r="8" spans="1:7" ht="30" customHeight="1">
      <c r="A8" s="5"/>
      <c r="B8" s="2"/>
      <c r="C8" s="2"/>
      <c r="D8" s="2"/>
      <c r="E8" s="2"/>
      <c r="F8" s="2"/>
      <c r="G8" s="2"/>
    </row>
    <row r="9" spans="1:7" ht="30" customHeight="1">
      <c r="A9" s="5"/>
      <c r="B9" s="2"/>
      <c r="C9" s="2"/>
      <c r="D9" s="2"/>
      <c r="E9" s="2"/>
      <c r="F9" s="2"/>
      <c r="G9" s="2"/>
    </row>
    <row r="10" spans="1:7" ht="30" customHeight="1">
      <c r="A10" s="5"/>
      <c r="B10" s="2"/>
      <c r="C10" s="2"/>
      <c r="D10" s="2"/>
      <c r="E10" s="2"/>
      <c r="F10" s="2"/>
      <c r="G10" s="2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9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F8" sqref="F8"/>
    </sheetView>
  </sheetViews>
  <sheetFormatPr defaultColWidth="9" defaultRowHeight="13.5"/>
  <cols>
    <col min="1" max="1" width="24.25" style="1" customWidth="1"/>
    <col min="2" max="2" width="11.875" customWidth="1"/>
    <col min="3" max="3" width="22.25" style="1" customWidth="1"/>
    <col min="4" max="4" width="21.5" customWidth="1"/>
  </cols>
  <sheetData>
    <row r="1" spans="1:8" ht="30" customHeight="1">
      <c r="D1" s="13" t="s">
        <v>169</v>
      </c>
      <c r="G1" s="13"/>
      <c r="H1" s="13"/>
    </row>
    <row r="2" spans="1:8" ht="45.75" customHeight="1">
      <c r="A2" s="41" t="s">
        <v>170</v>
      </c>
      <c r="B2" s="40"/>
      <c r="C2" s="41"/>
      <c r="D2" s="40"/>
      <c r="E2" s="14"/>
      <c r="F2" s="14"/>
      <c r="G2" s="14"/>
      <c r="H2" s="14"/>
    </row>
    <row r="3" spans="1:8" ht="20.100000000000001" customHeight="1">
      <c r="A3" s="44" t="str">
        <f>预算01表!A4</f>
        <v>部门名称：天津经济技术开发区金融局</v>
      </c>
      <c r="B3" s="45"/>
      <c r="C3" s="44"/>
      <c r="D3" s="13" t="s">
        <v>3</v>
      </c>
      <c r="G3" s="13"/>
      <c r="H3" s="13"/>
    </row>
    <row r="4" spans="1:8" ht="30" customHeight="1">
      <c r="A4" s="3" t="s">
        <v>171</v>
      </c>
      <c r="B4" s="2" t="s">
        <v>172</v>
      </c>
      <c r="C4" s="3" t="s">
        <v>173</v>
      </c>
      <c r="D4" s="25" t="s">
        <v>62</v>
      </c>
    </row>
    <row r="5" spans="1:8" ht="30" customHeight="1">
      <c r="A5" s="5"/>
      <c r="B5" s="4"/>
      <c r="C5" s="5" t="s">
        <v>65</v>
      </c>
      <c r="D5" s="25">
        <f>SUM(D7:D99)</f>
        <v>148.97</v>
      </c>
    </row>
    <row r="6" spans="1:8" ht="45" customHeight="1">
      <c r="A6" s="5"/>
      <c r="B6" s="4"/>
      <c r="C6" s="5" t="str">
        <f>MID(A3,6,100)</f>
        <v>天津经济技术开发区金融局</v>
      </c>
      <c r="D6" s="25">
        <f>SUM(D7:D99)</f>
        <v>148.97</v>
      </c>
    </row>
    <row r="7" spans="1:8" ht="30" customHeight="1">
      <c r="A7" s="8" t="s">
        <v>174</v>
      </c>
      <c r="B7" s="7" t="s">
        <v>85</v>
      </c>
      <c r="C7" s="8" t="s">
        <v>175</v>
      </c>
      <c r="D7" s="25">
        <v>77.97</v>
      </c>
    </row>
    <row r="8" spans="1:8" ht="30" customHeight="1">
      <c r="A8" s="8" t="s">
        <v>174</v>
      </c>
      <c r="B8" s="7" t="s">
        <v>85</v>
      </c>
      <c r="C8" s="8" t="s">
        <v>176</v>
      </c>
      <c r="D8" s="25">
        <v>71</v>
      </c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workbookViewId="0">
      <selection activeCell="D6" sqref="D6:E24"/>
    </sheetView>
  </sheetViews>
  <sheetFormatPr defaultColWidth="9" defaultRowHeight="13.5"/>
  <cols>
    <col min="1" max="1" width="12.875" customWidth="1"/>
    <col min="2" max="2" width="25.625" style="1" customWidth="1"/>
    <col min="3" max="3" width="18.25" style="1" customWidth="1"/>
    <col min="4" max="12" width="15.625" customWidth="1"/>
  </cols>
  <sheetData>
    <row r="1" spans="1:12" ht="30" customHeight="1">
      <c r="L1" s="12" t="s">
        <v>177</v>
      </c>
    </row>
    <row r="2" spans="1:12" ht="45.75" customHeight="1">
      <c r="A2" s="40" t="s">
        <v>178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</row>
    <row r="3" spans="1:12" ht="20.100000000000001" customHeight="1">
      <c r="A3" s="42" t="str">
        <f>预算01表!A4</f>
        <v>部门名称：天津经济技术开发区金融局</v>
      </c>
      <c r="B3" s="43"/>
      <c r="C3" s="43"/>
      <c r="D3" s="42"/>
      <c r="E3" s="42"/>
      <c r="F3" s="42"/>
      <c r="G3" s="42"/>
      <c r="H3" s="42"/>
      <c r="I3" s="42"/>
      <c r="J3" s="42"/>
      <c r="L3" s="13" t="s">
        <v>3</v>
      </c>
    </row>
    <row r="4" spans="1:12" ht="21" customHeight="1">
      <c r="A4" s="35" t="s">
        <v>82</v>
      </c>
      <c r="B4" s="34" t="s">
        <v>83</v>
      </c>
      <c r="C4" s="34" t="s">
        <v>179</v>
      </c>
      <c r="D4" s="35" t="s">
        <v>62</v>
      </c>
      <c r="E4" s="35"/>
      <c r="F4" s="35"/>
      <c r="G4" s="35"/>
      <c r="H4" s="35" t="s">
        <v>66</v>
      </c>
      <c r="I4" s="35"/>
      <c r="J4" s="35"/>
      <c r="K4" s="34" t="s">
        <v>180</v>
      </c>
      <c r="L4" s="34" t="s">
        <v>64</v>
      </c>
    </row>
    <row r="5" spans="1:12" ht="54" customHeight="1">
      <c r="A5" s="35"/>
      <c r="B5" s="34"/>
      <c r="C5" s="34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4"/>
      <c r="L5" s="34"/>
    </row>
    <row r="6" spans="1:12" ht="30" customHeight="1">
      <c r="A6" s="4"/>
      <c r="B6" s="5" t="s">
        <v>65</v>
      </c>
      <c r="C6" s="5"/>
      <c r="D6" s="25">
        <f t="shared" ref="D6:L6" si="0">D7</f>
        <v>91600</v>
      </c>
      <c r="E6" s="25">
        <f t="shared" si="0"/>
        <v>91600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120</v>
      </c>
      <c r="C7" s="8"/>
      <c r="D7" s="25">
        <f t="shared" ref="D7:D24" si="1">E7+F7+G7</f>
        <v>91600</v>
      </c>
      <c r="E7" s="25">
        <v>91600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7">
        <v>201</v>
      </c>
      <c r="B8" s="8" t="s">
        <v>121</v>
      </c>
      <c r="C8" s="8"/>
      <c r="D8" s="25">
        <f t="shared" si="1"/>
        <v>100</v>
      </c>
      <c r="E8" s="25">
        <v>100</v>
      </c>
      <c r="F8" s="9">
        <v>0</v>
      </c>
      <c r="G8" s="9">
        <v>0</v>
      </c>
      <c r="H8" s="9"/>
      <c r="I8" s="9"/>
      <c r="J8" s="9"/>
      <c r="K8" s="9"/>
      <c r="L8" s="9"/>
    </row>
    <row r="9" spans="1:12" ht="45" customHeight="1">
      <c r="A9" s="7">
        <v>20113</v>
      </c>
      <c r="B9" s="8" t="s">
        <v>122</v>
      </c>
      <c r="C9" s="8"/>
      <c r="D9" s="25">
        <f t="shared" si="1"/>
        <v>100</v>
      </c>
      <c r="E9" s="25">
        <v>100</v>
      </c>
      <c r="F9" s="9">
        <v>0</v>
      </c>
      <c r="G9" s="9">
        <v>0</v>
      </c>
      <c r="H9" s="9"/>
      <c r="I9" s="9"/>
      <c r="J9" s="9"/>
      <c r="K9" s="9"/>
      <c r="L9" s="9"/>
    </row>
    <row r="10" spans="1:12" ht="45" customHeight="1">
      <c r="A10" s="7">
        <v>2011308</v>
      </c>
      <c r="B10" s="8" t="s">
        <v>92</v>
      </c>
      <c r="C10" s="8"/>
      <c r="D10" s="25">
        <f t="shared" si="1"/>
        <v>100</v>
      </c>
      <c r="E10" s="25">
        <v>100</v>
      </c>
      <c r="F10" s="9">
        <v>0</v>
      </c>
      <c r="G10" s="9">
        <v>0</v>
      </c>
      <c r="H10" s="9"/>
      <c r="I10" s="9"/>
      <c r="J10" s="9"/>
      <c r="K10" s="9"/>
      <c r="L10" s="9"/>
    </row>
    <row r="11" spans="1:12" ht="45" customHeight="1">
      <c r="A11" s="7" t="s">
        <v>181</v>
      </c>
      <c r="B11" s="8" t="s">
        <v>120</v>
      </c>
      <c r="C11" s="8" t="s">
        <v>182</v>
      </c>
      <c r="D11" s="25">
        <f t="shared" si="1"/>
        <v>100</v>
      </c>
      <c r="E11" s="25">
        <v>100</v>
      </c>
      <c r="F11" s="9">
        <v>0</v>
      </c>
      <c r="G11" s="9">
        <v>0</v>
      </c>
      <c r="H11" s="9"/>
      <c r="I11" s="9"/>
      <c r="J11" s="9"/>
      <c r="K11" s="9"/>
      <c r="L11" s="9"/>
    </row>
    <row r="12" spans="1:12" ht="45" customHeight="1">
      <c r="A12" s="7">
        <v>206</v>
      </c>
      <c r="B12" s="8" t="s">
        <v>123</v>
      </c>
      <c r="C12" s="8"/>
      <c r="D12" s="25">
        <f t="shared" si="1"/>
        <v>4066.9991</v>
      </c>
      <c r="E12" s="25">
        <v>4066.9991</v>
      </c>
      <c r="F12" s="9">
        <v>0</v>
      </c>
      <c r="G12" s="9">
        <v>0</v>
      </c>
      <c r="H12" s="9"/>
      <c r="I12" s="9"/>
      <c r="J12" s="9"/>
      <c r="K12" s="9"/>
      <c r="L12" s="9"/>
    </row>
    <row r="13" spans="1:12" ht="45" customHeight="1">
      <c r="A13" s="7">
        <v>20604</v>
      </c>
      <c r="B13" s="8" t="s">
        <v>124</v>
      </c>
      <c r="C13" s="8"/>
      <c r="D13" s="25">
        <f t="shared" si="1"/>
        <v>4066.9991</v>
      </c>
      <c r="E13" s="25">
        <v>4066.9991</v>
      </c>
      <c r="F13" s="9">
        <v>0</v>
      </c>
      <c r="G13" s="9">
        <v>0</v>
      </c>
      <c r="H13" s="9"/>
      <c r="I13" s="9"/>
      <c r="J13" s="9"/>
      <c r="K13" s="9"/>
      <c r="L13" s="9"/>
    </row>
    <row r="14" spans="1:12" ht="45" customHeight="1">
      <c r="A14" s="7">
        <v>2060499</v>
      </c>
      <c r="B14" s="8" t="s">
        <v>93</v>
      </c>
      <c r="C14" s="8"/>
      <c r="D14" s="25">
        <f t="shared" si="1"/>
        <v>4066.9991</v>
      </c>
      <c r="E14" s="25">
        <v>4066.9991</v>
      </c>
      <c r="F14" s="9">
        <v>0</v>
      </c>
      <c r="G14" s="9">
        <v>0</v>
      </c>
      <c r="H14" s="9"/>
      <c r="I14" s="9"/>
      <c r="J14" s="9"/>
      <c r="K14" s="9"/>
      <c r="L14" s="9"/>
    </row>
    <row r="15" spans="1:12" ht="45" customHeight="1">
      <c r="A15" s="7" t="s">
        <v>183</v>
      </c>
      <c r="B15" s="8" t="s">
        <v>120</v>
      </c>
      <c r="C15" s="8" t="s">
        <v>184</v>
      </c>
      <c r="D15" s="25">
        <f t="shared" si="1"/>
        <v>4066.9991</v>
      </c>
      <c r="E15" s="25">
        <v>4066.9991</v>
      </c>
      <c r="F15" s="9">
        <v>0</v>
      </c>
      <c r="G15" s="9">
        <v>0</v>
      </c>
      <c r="H15" s="9"/>
      <c r="I15" s="9"/>
      <c r="J15" s="9"/>
      <c r="K15" s="9"/>
      <c r="L15" s="9"/>
    </row>
    <row r="16" spans="1:12" ht="45" customHeight="1">
      <c r="A16" s="7">
        <v>216</v>
      </c>
      <c r="B16" s="8" t="s">
        <v>125</v>
      </c>
      <c r="C16" s="8"/>
      <c r="D16" s="25">
        <f t="shared" si="1"/>
        <v>87033.000899999999</v>
      </c>
      <c r="E16" s="25">
        <v>87033.000899999999</v>
      </c>
      <c r="F16" s="9">
        <v>0</v>
      </c>
      <c r="G16" s="9">
        <v>0</v>
      </c>
      <c r="H16" s="9"/>
      <c r="I16" s="9"/>
      <c r="J16" s="9"/>
      <c r="K16" s="9"/>
      <c r="L16" s="9"/>
    </row>
    <row r="17" spans="1:12" ht="45" customHeight="1">
      <c r="A17" s="7">
        <v>21606</v>
      </c>
      <c r="B17" s="8" t="s">
        <v>126</v>
      </c>
      <c r="C17" s="8"/>
      <c r="D17" s="25">
        <f t="shared" si="1"/>
        <v>87033.000899999999</v>
      </c>
      <c r="E17" s="25">
        <v>87033.000899999999</v>
      </c>
      <c r="F17" s="9">
        <v>0</v>
      </c>
      <c r="G17" s="9">
        <v>0</v>
      </c>
      <c r="H17" s="9"/>
      <c r="I17" s="9"/>
      <c r="J17" s="9"/>
      <c r="K17" s="9"/>
      <c r="L17" s="9"/>
    </row>
    <row r="18" spans="1:12" ht="45" customHeight="1">
      <c r="A18" s="7">
        <v>2160699</v>
      </c>
      <c r="B18" s="8" t="s">
        <v>94</v>
      </c>
      <c r="C18" s="8"/>
      <c r="D18" s="25">
        <f t="shared" si="1"/>
        <v>87033.000899999999</v>
      </c>
      <c r="E18" s="25">
        <v>87033.000899999999</v>
      </c>
      <c r="F18" s="9">
        <v>0</v>
      </c>
      <c r="G18" s="9">
        <v>0</v>
      </c>
      <c r="H18" s="9"/>
      <c r="I18" s="9"/>
      <c r="J18" s="9"/>
      <c r="K18" s="9"/>
      <c r="L18" s="9"/>
    </row>
    <row r="19" spans="1:12" ht="45" customHeight="1">
      <c r="A19" s="10" t="s">
        <v>185</v>
      </c>
      <c r="B19" s="8" t="s">
        <v>120</v>
      </c>
      <c r="C19" s="8" t="s">
        <v>184</v>
      </c>
      <c r="D19" s="25">
        <f t="shared" si="1"/>
        <v>87033.000899999999</v>
      </c>
      <c r="E19" s="25">
        <v>87033.000899999999</v>
      </c>
      <c r="F19" s="9">
        <v>0</v>
      </c>
      <c r="G19" s="9">
        <v>0</v>
      </c>
      <c r="H19" s="9"/>
      <c r="I19" s="9"/>
      <c r="J19" s="9"/>
      <c r="K19" s="9"/>
      <c r="L19" s="9"/>
    </row>
    <row r="20" spans="1:12" ht="45" customHeight="1">
      <c r="A20" s="10" t="s">
        <v>186</v>
      </c>
      <c r="B20" s="8" t="s">
        <v>127</v>
      </c>
      <c r="C20" s="8"/>
      <c r="D20" s="25">
        <f t="shared" si="1"/>
        <v>400</v>
      </c>
      <c r="E20" s="25">
        <v>400</v>
      </c>
      <c r="F20" s="9">
        <v>0</v>
      </c>
      <c r="G20" s="9">
        <v>0</v>
      </c>
      <c r="H20" s="9"/>
      <c r="I20" s="9"/>
      <c r="J20" s="9"/>
      <c r="K20" s="9"/>
      <c r="L20" s="9"/>
    </row>
    <row r="21" spans="1:12" ht="45" customHeight="1">
      <c r="A21" s="10" t="s">
        <v>187</v>
      </c>
      <c r="B21" s="8" t="s">
        <v>128</v>
      </c>
      <c r="C21" s="8"/>
      <c r="D21" s="25">
        <f t="shared" si="1"/>
        <v>400</v>
      </c>
      <c r="E21" s="25">
        <v>400</v>
      </c>
      <c r="F21" s="9">
        <v>0</v>
      </c>
      <c r="G21" s="9">
        <v>0</v>
      </c>
      <c r="H21" s="9"/>
      <c r="I21" s="9"/>
      <c r="J21" s="9"/>
      <c r="K21" s="9"/>
      <c r="L21" s="9"/>
    </row>
    <row r="22" spans="1:12" ht="45" customHeight="1">
      <c r="A22" s="10" t="s">
        <v>188</v>
      </c>
      <c r="B22" s="8" t="s">
        <v>95</v>
      </c>
      <c r="C22" s="8"/>
      <c r="D22" s="25">
        <f t="shared" si="1"/>
        <v>400</v>
      </c>
      <c r="E22" s="25">
        <v>400</v>
      </c>
      <c r="F22" s="9">
        <v>0</v>
      </c>
      <c r="G22" s="9">
        <v>0</v>
      </c>
      <c r="H22" s="9"/>
      <c r="I22" s="9"/>
      <c r="J22" s="9"/>
      <c r="K22" s="9"/>
      <c r="L22" s="9"/>
    </row>
    <row r="23" spans="1:12" ht="45" customHeight="1">
      <c r="A23" s="10" t="s">
        <v>189</v>
      </c>
      <c r="B23" s="8" t="s">
        <v>120</v>
      </c>
      <c r="C23" s="8" t="s">
        <v>175</v>
      </c>
      <c r="D23" s="25">
        <f t="shared" si="1"/>
        <v>329</v>
      </c>
      <c r="E23" s="25">
        <v>329</v>
      </c>
      <c r="F23" s="9">
        <v>0</v>
      </c>
      <c r="G23" s="9">
        <v>0</v>
      </c>
      <c r="H23" s="9"/>
      <c r="I23" s="9"/>
      <c r="J23" s="9"/>
      <c r="K23" s="9"/>
      <c r="L23" s="9"/>
    </row>
    <row r="24" spans="1:12" ht="45" customHeight="1">
      <c r="A24" s="10" t="s">
        <v>189</v>
      </c>
      <c r="B24" s="8" t="s">
        <v>120</v>
      </c>
      <c r="C24" s="8" t="s">
        <v>176</v>
      </c>
      <c r="D24" s="25">
        <f t="shared" si="1"/>
        <v>71</v>
      </c>
      <c r="E24" s="25">
        <v>71</v>
      </c>
      <c r="F24" s="9">
        <v>0</v>
      </c>
      <c r="G24" s="9">
        <v>0</v>
      </c>
      <c r="H24" s="9"/>
      <c r="I24" s="9"/>
      <c r="J24" s="9"/>
      <c r="K24" s="9"/>
      <c r="L24" s="9"/>
    </row>
    <row r="25" spans="1:12" ht="45" customHeight="1">
      <c r="A25" s="11"/>
    </row>
    <row r="26" spans="1:12" ht="45" customHeight="1">
      <c r="A26" s="11"/>
    </row>
    <row r="27" spans="1:12" ht="45" customHeight="1">
      <c r="A27" s="11"/>
    </row>
    <row r="28" spans="1:12" ht="45" customHeight="1">
      <c r="A28" s="11"/>
    </row>
    <row r="29" spans="1:12" ht="45" customHeight="1">
      <c r="A29" s="11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46" t="s">
        <v>190</v>
      </c>
      <c r="B2" s="46"/>
      <c r="C2" s="46"/>
      <c r="D2" s="46"/>
      <c r="E2" s="46"/>
    </row>
    <row r="3" spans="1:5">
      <c r="E3" t="s">
        <v>191</v>
      </c>
    </row>
    <row r="4" spans="1:5" ht="31.5" customHeight="1">
      <c r="A4" s="35" t="s">
        <v>192</v>
      </c>
      <c r="B4" s="35" t="s">
        <v>193</v>
      </c>
      <c r="C4" s="35" t="s">
        <v>194</v>
      </c>
      <c r="D4" s="35"/>
      <c r="E4" s="35"/>
    </row>
    <row r="5" spans="1:5" ht="31.5" customHeight="1">
      <c r="A5" s="35"/>
      <c r="B5" s="35"/>
      <c r="C5" s="22" t="s">
        <v>195</v>
      </c>
      <c r="D5" s="22" t="s">
        <v>196</v>
      </c>
      <c r="E5" s="22" t="s">
        <v>197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2" t="s">
        <v>195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