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315" firstSheet="6" activeTab="9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<sst xmlns="http://schemas.openxmlformats.org/spreadsheetml/2006/main" count="318" uniqueCount="184">
  <si>
    <t>预算01表</t>
  </si>
  <si>
    <t>2024  年  收  支  预  算  总  表</t>
  </si>
  <si>
    <t>部门名称：天津经济技术开发区应急管理局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</si>
  <si>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</si>
  <si>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</si>
  <si>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</si>
  <si>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</si>
  <si>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</si>
  <si>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</si>
  <si>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</si>
  <si>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</si>
  <si>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</si>
  <si>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</si>
  <si>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</si>
  <si>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</si>
  <si>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</si>
  <si>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</si>
  <si>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</si>
  <si>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</si>
  <si>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</si>
  <si>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</si>
  <si>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</si>
  <si>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</si>
  <si>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</si>
  <si>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</si>
  <si>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</si>
  <si>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</si>
  <si>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</si>
  <si>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</si>
  <si>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</si>
  <si>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</si>
  <si>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</si>
  <si>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</si>
  <si>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</si>
  <si>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</si>
  <si>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</si>
  <si>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</si>
  <si>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</si>
  <si>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</si>
  <si>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</si>
  <si>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</si>
  <si>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</si>
  <si>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</si>
  <si>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</si>
  <si>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</si>
  <si>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</si>
  <si>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</si>
  <si>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</si>
  <si>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</si>
  <si>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</si>
  <si>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</si>
  <si>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</si>
  <si>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</si>
  <si>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</si>
  <si>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</si>
  <si>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</si>
  <si>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</si>
  <si>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</si>
  <si>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</si>
  <si>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</si>
  <si>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</si>
  <si>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</si>
  <si>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</si>
  <si>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</si>
  <si>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</si>
  <si>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</si>
  <si>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</si>
  <si>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</si>
  <si>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</si>
  <si>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</si>
  <si>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</si>
  <si>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</si>
  <si>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</si>
  <si>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</si>
  <si>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</si>
  <si>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</si>
  <si>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</si>
  <si>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</si>
  <si>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</si>
  <si>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</si>
  <si>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</si>
  <si>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</si>
  <si>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</si>
  <si>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</si>
  <si>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</si>
  <si>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</si>
  <si>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</si>
  <si>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</si>
  <si>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</si>
  <si>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</si>
  <si>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</si>
  <si>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其他城乡社区公共设施支出</t>
  </si>
  <si>
    <t>行政运行</t>
  </si>
  <si>
    <t>安全监管</t>
  </si>
  <si>
    <t>其他应急管理支出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</si>
  <si>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</si>
  <si>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</si>
  <si>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</si>
  <si>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</si>
  <si>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</si>
  <si>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</si>
  <si>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</si>
  <si>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</si>
  <si>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</si>
  <si>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</si>
  <si>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</si>
  <si>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</si>
  <si>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</si>
  <si>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</si>
  <si>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</si>
  <si>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</si>
  <si>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</si>
  <si>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</si>
  <si>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</si>
  <si>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</si>
  <si>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</si>
  <si>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</si>
  <si>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</si>
  <si>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</si>
  <si>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天津经济技术开发区应急管理局</t>
  </si>
  <si>
    <t>城乡社区支出</t>
  </si>
  <si>
    <t>城乡社区公共设施</t>
  </si>
  <si>
    <t>灾害防治及应急管理支出</t>
  </si>
  <si>
    <t>应急管理事务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</si>
  <si>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</si>
  <si>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</si>
  <si>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</si>
  <si>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</si>
  <si>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</si>
  <si>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</si>
  <si>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</si>
  <si>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</si>
  <si>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</si>
  <si>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</si>
  <si>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</si>
  <si>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</si>
  <si>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</si>
  <si>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</si>
  <si>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</si>
  <si>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</si>
  <si>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</si>
  <si>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</si>
  <si>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</si>
  <si>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</si>
  <si>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</si>
  <si>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</si>
  <si>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</si>
  <si>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</si>
  <si>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</si>
  <si>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差旅费</t>
  </si>
  <si>
    <t>培训费</t>
  </si>
  <si>
    <t>公务接待费</t>
  </si>
  <si>
    <t>劳务费</t>
  </si>
  <si>
    <t>委托业务费</t>
  </si>
  <si>
    <t>其他交通费用</t>
  </si>
  <si>
    <t>其他商品和服务支出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</si>
  <si>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</si>
  <si>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</si>
  <si>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</si>
  <si>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</si>
  <si>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</si>
  <si>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</si>
  <si>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</si>
  <si>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</si>
  <si>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</si>
  <si>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</si>
  <si>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</si>
  <si>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</si>
  <si>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</si>
  <si>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</si>
  <si>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</si>
  <si>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2240106-安全监管</t>
  </si>
  <si>
    <t>安全生产专项</t>
  </si>
  <si>
    <t>预算10表</t>
  </si>
  <si>
    <t>2024 年 项 目 支 出 预 算 表</t>
  </si>
  <si>
    <t>项  目  名  称</t>
  </si>
  <si>
    <t>纳入预算管理的行政事业性收费拨款</t>
  </si>
  <si>
    <t>2120399-375</t>
  </si>
  <si>
    <t>经开区（泰达街）居民住宅安全应急资金</t>
  </si>
  <si>
    <t>2240101-375</t>
  </si>
  <si>
    <t>综合工作专项</t>
  </si>
  <si>
    <t>2240106-375</t>
  </si>
  <si>
    <t>2240199-375</t>
  </si>
  <si>
    <t>驻区单位专项（雷达塔项目）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</si>
</sst>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D1" workbookViewId="0">
      <selection activeCell="D26" sqref="D26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0</v>
      </c>
    </row>
    <row r="2" hidden="1" customHeight="1" spans="1:6">
      <c r="A2" s="23"/>
      <c r="B2" s="23"/>
      <c r="C2" s="23"/>
      <c r="D2" s="23"/>
      <c r="E2" s="23"/>
      <c r="F2" s="23"/>
    </row>
    <row r="3" customHeight="1" spans="1:6">
      <c r="A3" s="24" t="s">
        <v>1</v>
      </c>
      <c r="B3" s="24"/>
      <c r="C3" s="24"/>
      <c r="D3" s="24"/>
      <c r="E3" s="24"/>
      <c r="F3" s="24"/>
    </row>
    <row r="4" customHeight="1" spans="1:6">
      <c r="A4" s="25" t="s">
        <v>2</v>
      </c>
      <c r="B4" s="25"/>
      <c r="C4" s="25"/>
      <c r="D4" s="25"/>
      <c r="E4" s="26" t="s">
        <v>3</v>
      </c>
      <c r="F4" s="26"/>
    </row>
    <row r="5" customHeight="1" spans="1:6">
      <c r="A5" s="27" t="s">
        <v>4</v>
      </c>
      <c r="B5" s="27"/>
      <c r="C5" s="27" t="s">
        <v>5</v>
      </c>
      <c r="D5" s="27"/>
      <c r="E5" s="27"/>
      <c r="F5" s="27"/>
    </row>
    <row r="6" customHeight="1" spans="1:6">
      <c r="A6" s="27" t="s">
        <v>6</v>
      </c>
      <c r="B6" s="27" t="s">
        <v>7</v>
      </c>
      <c r="C6" s="27" t="s">
        <v>8</v>
      </c>
      <c r="D6" s="27" t="s">
        <v>7</v>
      </c>
      <c r="E6" s="27" t="s">
        <v>9</v>
      </c>
      <c r="F6" s="27" t="s">
        <v>7</v>
      </c>
    </row>
    <row r="7" customHeight="1" spans="1:6">
      <c r="A7" s="28" t="s">
        <v>10</v>
      </c>
      <c r="B7" s="29">
        <v>5634.528</v>
      </c>
      <c r="C7" s="28" t="s">
        <v>11</v>
      </c>
      <c r="D7" s="29"/>
      <c r="E7" s="28" t="s">
        <v>12</v>
      </c>
      <c r="F7" s="29">
        <f>SUM(F8:F10)</f>
        <v>1960.528</v>
      </c>
    </row>
    <row r="8" customHeight="1" spans="1:6">
      <c r="A8" s="28" t="s">
        <v>13</v>
      </c>
      <c r="B8" s="29"/>
      <c r="C8" s="28" t="s">
        <v>14</v>
      </c>
      <c r="D8" s="29"/>
      <c r="E8" s="28" t="s">
        <v>15</v>
      </c>
      <c r="F8" s="29">
        <v>1899.34</v>
      </c>
    </row>
    <row r="9" customHeight="1" spans="1:6">
      <c r="A9" s="28" t="s">
        <v>16</v>
      </c>
      <c r="B9" s="29"/>
      <c r="C9" s="28" t="s">
        <v>17</v>
      </c>
      <c r="D9" s="29"/>
      <c r="E9" s="28" t="s">
        <v>18</v>
      </c>
      <c r="F9" s="29">
        <v>61.188</v>
      </c>
    </row>
    <row r="10" customHeight="1" spans="1:6">
      <c r="A10" s="28" t="s">
        <v>19</v>
      </c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 t="s">
        <v>22</v>
      </c>
      <c r="B11" s="29"/>
      <c r="C11" s="28" t="s">
        <v>23</v>
      </c>
      <c r="D11" s="29"/>
      <c r="E11" s="28" t="s">
        <v>24</v>
      </c>
      <c r="F11" s="29">
        <v>3674</v>
      </c>
    </row>
    <row r="12" customHeight="1" spans="1:6">
      <c r="A12" s="28" t="s">
        <v>25</v>
      </c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 t="s">
        <v>28</v>
      </c>
      <c r="B13" s="29"/>
      <c r="C13" s="28" t="s">
        <v>29</v>
      </c>
      <c r="D13" s="29"/>
      <c r="E13" s="28" t="s">
        <v>30</v>
      </c>
      <c r="F13" s="29"/>
    </row>
    <row r="14" customHeight="1" spans="1:6">
      <c r="A14" s="28" t="s">
        <v>31</v>
      </c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 t="s">
        <v>34</v>
      </c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36"/>
      <c r="C16" s="28" t="s">
        <v>37</v>
      </c>
      <c r="D16" s="29">
        <v>500</v>
      </c>
      <c r="E16" s="28" t="s">
        <v>38</v>
      </c>
      <c r="F16" s="29"/>
    </row>
    <row r="17" customHeight="1" spans="1:6">
      <c r="A17" s="30"/>
      <c r="B17" s="36"/>
      <c r="C17" s="28" t="s">
        <v>39</v>
      </c>
      <c r="D17" s="29"/>
      <c r="E17" s="30"/>
      <c r="F17" s="29"/>
    </row>
    <row r="18" customHeight="1" spans="1:6">
      <c r="A18" s="30"/>
      <c r="B18" s="36"/>
      <c r="C18" s="28" t="s">
        <v>40</v>
      </c>
      <c r="D18" s="29"/>
      <c r="E18" s="30"/>
      <c r="F18" s="29"/>
    </row>
    <row r="19" customHeight="1" spans="1:6">
      <c r="A19" s="30"/>
      <c r="B19" s="36"/>
      <c r="C19" s="28" t="s">
        <v>41</v>
      </c>
      <c r="D19" s="29"/>
      <c r="E19" s="30"/>
      <c r="F19" s="29"/>
    </row>
    <row r="20" customHeight="1" spans="1:6">
      <c r="A20" s="30"/>
      <c r="B20" s="36"/>
      <c r="C20" s="28" t="s">
        <v>42</v>
      </c>
      <c r="D20" s="29"/>
      <c r="E20" s="30"/>
      <c r="F20" s="29"/>
    </row>
    <row r="21" customHeight="1" spans="1:6">
      <c r="A21" s="30"/>
      <c r="B21" s="36"/>
      <c r="C21" s="28" t="s">
        <v>43</v>
      </c>
      <c r="D21" s="29"/>
      <c r="E21" s="30"/>
      <c r="F21" s="29"/>
    </row>
    <row r="22" customHeight="1" spans="1:6">
      <c r="A22" s="30"/>
      <c r="B22" s="36"/>
      <c r="C22" s="28" t="s">
        <v>44</v>
      </c>
      <c r="D22" s="29"/>
      <c r="E22" s="30"/>
      <c r="F22" s="29"/>
    </row>
    <row r="23" customHeight="1" spans="1:6">
      <c r="A23" s="30"/>
      <c r="B23" s="36"/>
      <c r="C23" s="28" t="s">
        <v>45</v>
      </c>
      <c r="D23" s="29"/>
      <c r="E23" s="30"/>
      <c r="F23" s="29"/>
    </row>
    <row r="24" customHeight="1" spans="1:6">
      <c r="A24" s="30"/>
      <c r="B24" s="36"/>
      <c r="C24" s="28" t="s">
        <v>46</v>
      </c>
      <c r="D24" s="29"/>
      <c r="E24" s="30"/>
      <c r="F24" s="29"/>
    </row>
    <row r="25" customHeight="1" spans="1:6">
      <c r="A25" s="30"/>
      <c r="B25" s="36"/>
      <c r="C25" s="28" t="s">
        <v>47</v>
      </c>
      <c r="D25" s="29"/>
      <c r="E25" s="30"/>
      <c r="F25" s="29"/>
    </row>
    <row r="26" customHeight="1" spans="1:6">
      <c r="A26" s="30"/>
      <c r="B26" s="36"/>
      <c r="C26" s="28" t="s">
        <v>48</v>
      </c>
      <c r="D26" s="29">
        <v>5134.528</v>
      </c>
      <c r="E26" s="30"/>
      <c r="F26" s="29"/>
    </row>
    <row r="27" customHeight="1" spans="1:6">
      <c r="A27" s="30"/>
      <c r="B27" s="36"/>
      <c r="C27" s="28" t="s">
        <v>49</v>
      </c>
      <c r="D27" s="29"/>
      <c r="E27" s="30"/>
      <c r="F27" s="29"/>
    </row>
    <row r="28" customHeight="1" spans="1:6">
      <c r="A28" s="28" t="s">
        <v>50</v>
      </c>
      <c r="B28" s="29">
        <f>SUM(B7:B15)</f>
        <v>5634.528</v>
      </c>
      <c r="C28" s="27" t="s">
        <v>51</v>
      </c>
      <c r="D28" s="27"/>
      <c r="E28" s="27"/>
      <c r="F28" s="29">
        <f>SUM(D7:D27)</f>
        <v>5634.528</v>
      </c>
    </row>
    <row r="29" customHeight="1" spans="1:6">
      <c r="A29" s="28" t="s">
        <v>52</v>
      </c>
      <c r="B29" s="29"/>
      <c r="C29" s="27" t="s">
        <v>53</v>
      </c>
      <c r="D29" s="27"/>
      <c r="E29" s="27"/>
      <c r="F29" s="29"/>
    </row>
    <row r="30" customHeight="1" spans="1:6">
      <c r="A30" s="28" t="s">
        <v>54</v>
      </c>
      <c r="B30" s="29">
        <f>B28+B29</f>
        <v>5634.528</v>
      </c>
      <c r="C30" s="27" t="s">
        <v>55</v>
      </c>
      <c r="D30" s="27"/>
      <c r="E30" s="27"/>
      <c r="F30" s="29">
        <f>F28+F29</f>
        <v>5634.528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customHeight="1" spans="6:23">
      <c r="F1" s="16"/>
      <c r="W1" s="16" t="s">
        <v>56</v>
      </c>
    </row>
    <row r="2" hidden="1" customHeight="1" spans="1:6">
      <c r="A2" s="31"/>
      <c r="B2" s="23"/>
      <c r="C2" s="23"/>
      <c r="D2" s="23"/>
      <c r="E2" s="23"/>
      <c r="F2" s="23"/>
    </row>
    <row r="3" customHeight="1" spans="1:23">
      <c r="A3" s="32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customHeight="1" spans="1:23">
      <c r="A4" s="33" t="str">
        <f>预算01表!A4</f>
        <v>部门名称：天津经济技术开发区应急管理局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W4" s="16" t="s">
        <v>3</v>
      </c>
    </row>
    <row r="5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customHeight="1" spans="1:23">
      <c r="A6" s="7"/>
      <c r="B6" s="6"/>
      <c r="C6" s="7" t="s">
        <v>62</v>
      </c>
      <c r="D6" s="7"/>
      <c r="E6" s="7"/>
      <c r="F6" s="7"/>
      <c r="G6" s="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customHeight="1" spans="1:23">
      <c r="A8" s="7" t="s">
        <v>65</v>
      </c>
      <c r="B8" s="34">
        <f t="shared" ref="B8:W8" si="0">B9</f>
        <v>5634.528</v>
      </c>
      <c r="C8" s="34">
        <f t="shared" si="0"/>
        <v>5634.528</v>
      </c>
      <c r="D8" s="34">
        <f t="shared" si="0"/>
        <v>5634.528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</row>
    <row r="9" customHeight="1" spans="1:23">
      <c r="A9" s="35" t="str">
        <f>MID(A4,6,100)</f>
        <v>天津经济技术开发区应急管理局</v>
      </c>
      <c r="B9" s="34">
        <f>SUM(P9,H9,C9,G9)</f>
        <v>5634.528</v>
      </c>
      <c r="C9" s="34">
        <f>SUM(D9:F9)</f>
        <v>5634.528</v>
      </c>
      <c r="D9" s="34">
        <v>5634.528</v>
      </c>
      <c r="E9" s="34"/>
      <c r="F9" s="34"/>
      <c r="G9" s="34"/>
      <c r="H9" s="34">
        <f>SUM(I9:O9)</f>
        <v>0</v>
      </c>
      <c r="I9" s="34"/>
      <c r="J9" s="34"/>
      <c r="K9" s="34"/>
      <c r="L9" s="34"/>
      <c r="M9" s="34"/>
      <c r="N9" s="34"/>
      <c r="O9" s="34"/>
      <c r="P9" s="34">
        <f>SUM(U9,Q9)</f>
        <v>0</v>
      </c>
      <c r="Q9" s="34">
        <f>SUM(R9:T9)</f>
        <v>0</v>
      </c>
      <c r="R9" s="34"/>
      <c r="S9" s="34"/>
      <c r="T9" s="34"/>
      <c r="U9" s="34">
        <f>SUM(V9:W9)</f>
        <v>0</v>
      </c>
      <c r="V9" s="34"/>
      <c r="W9" s="34"/>
    </row>
    <row r="10" customHeight="1" spans="1:2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showZeros="0" view="pageBreakPreview" zoomScaleNormal="100" workbookViewId="0">
      <selection activeCell="B9" sqref="B9"/>
    </sheetView>
  </sheetViews>
  <sheetFormatPr defaultColWidth="9" defaultRowHeight="30" customHeight="1"/>
  <cols>
    <col min="1" max="1" width="16" customWidth="1"/>
    <col min="2" max="2" width="34.25" style="1" customWidth="1"/>
    <col min="3" max="10" width="25.625" customWidth="1"/>
  </cols>
  <sheetData>
    <row r="1" customHeight="1" spans="10:10">
      <c r="J1" s="16" t="s">
        <v>80</v>
      </c>
    </row>
    <row r="2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customHeight="1" spans="1:10">
      <c r="A3" t="str">
        <f>预算01表!A4</f>
        <v>部门名称：天津经济技术开发区应急管理局</v>
      </c>
      <c r="J3" s="16" t="s">
        <v>3</v>
      </c>
    </row>
    <row r="4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customHeight="1" spans="1:10">
      <c r="A5" s="8"/>
      <c r="B5" s="9" t="s">
        <v>65</v>
      </c>
      <c r="C5" s="20">
        <f t="shared" ref="C5:J5" si="0">SUM(C7:C99)</f>
        <v>5634.528</v>
      </c>
      <c r="D5" s="20">
        <f t="shared" si="0"/>
        <v>1960.528</v>
      </c>
      <c r="E5" s="20">
        <f t="shared" si="0"/>
        <v>3674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</row>
    <row r="6" customHeight="1" spans="1:10">
      <c r="A6" s="8"/>
      <c r="B6" s="9" t="str">
        <f>MID(A3,6,100)</f>
        <v>天津经济技术开发区应急管理局</v>
      </c>
      <c r="C6" s="20">
        <f t="shared" ref="C6:J6" si="1">SUM(C7:C99)</f>
        <v>5634.528</v>
      </c>
      <c r="D6" s="20">
        <f t="shared" si="1"/>
        <v>1960.528</v>
      </c>
      <c r="E6" s="20">
        <f t="shared" si="1"/>
        <v>3674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</row>
    <row r="7" customHeight="1" spans="1:10">
      <c r="A7" s="11">
        <v>2120399</v>
      </c>
      <c r="B7" s="12" t="s">
        <v>91</v>
      </c>
      <c r="C7" s="13">
        <f>D7+E7</f>
        <v>500</v>
      </c>
      <c r="D7" s="13">
        <v>0</v>
      </c>
      <c r="E7" s="13">
        <v>500</v>
      </c>
      <c r="F7" s="13"/>
      <c r="G7" s="13"/>
      <c r="H7" s="13"/>
      <c r="I7" s="13"/>
      <c r="J7" s="13"/>
    </row>
    <row r="8" customHeight="1" spans="1:10">
      <c r="A8" s="11">
        <v>2240101</v>
      </c>
      <c r="B8" s="12" t="s">
        <v>92</v>
      </c>
      <c r="C8" s="13">
        <f>D8+E8</f>
        <v>1974.528</v>
      </c>
      <c r="D8" s="13">
        <v>1960.528</v>
      </c>
      <c r="E8" s="13">
        <v>14</v>
      </c>
      <c r="F8" s="13"/>
      <c r="G8" s="13"/>
      <c r="H8" s="13"/>
      <c r="I8" s="13"/>
      <c r="J8" s="13"/>
    </row>
    <row r="9" customHeight="1" spans="1:10">
      <c r="A9" s="11">
        <v>2240106</v>
      </c>
      <c r="B9" s="12" t="s">
        <v>93</v>
      </c>
      <c r="C9" s="13">
        <f>D9+E9</f>
        <v>1660</v>
      </c>
      <c r="D9" s="13">
        <v>0</v>
      </c>
      <c r="E9" s="13">
        <v>1660</v>
      </c>
      <c r="F9" s="13"/>
      <c r="G9" s="13"/>
      <c r="H9" s="13"/>
      <c r="I9" s="13"/>
      <c r="J9" s="13"/>
    </row>
    <row r="10" customHeight="1" spans="1:10">
      <c r="A10" s="11">
        <v>2240199</v>
      </c>
      <c r="B10" s="12" t="s">
        <v>94</v>
      </c>
      <c r="C10" s="13">
        <f>D10+E10</f>
        <v>1500</v>
      </c>
      <c r="D10" s="13">
        <v>0</v>
      </c>
      <c r="E10" s="13">
        <v>1500</v>
      </c>
      <c r="F10" s="13"/>
      <c r="G10" s="13"/>
      <c r="H10" s="13"/>
      <c r="I10" s="13"/>
      <c r="J10" s="13"/>
    </row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B10" workbookViewId="0">
      <selection activeCell="D26" sqref="D26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95</v>
      </c>
    </row>
    <row r="2" customHeight="1" spans="1:6">
      <c r="A2" s="23"/>
      <c r="B2" s="23"/>
      <c r="C2" s="23"/>
      <c r="D2" s="23"/>
      <c r="E2" s="23"/>
      <c r="F2" s="23"/>
    </row>
    <row r="3" customHeight="1" spans="1:6">
      <c r="A3" s="24" t="s">
        <v>96</v>
      </c>
      <c r="B3" s="24"/>
      <c r="C3" s="24"/>
      <c r="D3" s="24"/>
      <c r="E3" s="24"/>
      <c r="F3" s="24"/>
    </row>
    <row r="4" customHeight="1" spans="1:6">
      <c r="A4" s="25" t="str">
        <f>预算01表!A4</f>
        <v>部门名称：天津经济技术开发区应急管理局</v>
      </c>
      <c r="B4" s="25"/>
      <c r="C4" s="25"/>
      <c r="D4" s="25"/>
      <c r="E4" s="26" t="s">
        <v>3</v>
      </c>
      <c r="F4" s="26"/>
    </row>
    <row r="5" customHeight="1" spans="1:6">
      <c r="A5" s="27" t="s">
        <v>97</v>
      </c>
      <c r="B5" s="27"/>
      <c r="C5" s="27" t="s">
        <v>98</v>
      </c>
      <c r="D5" s="27"/>
      <c r="E5" s="27"/>
      <c r="F5" s="27"/>
    </row>
    <row r="6" customHeight="1" spans="1:6">
      <c r="A6" s="27" t="s">
        <v>6</v>
      </c>
      <c r="B6" s="27" t="s">
        <v>99</v>
      </c>
      <c r="C6" s="27" t="s">
        <v>8</v>
      </c>
      <c r="D6" s="27" t="s">
        <v>99</v>
      </c>
      <c r="E6" s="27" t="s">
        <v>9</v>
      </c>
      <c r="F6" s="27" t="s">
        <v>99</v>
      </c>
    </row>
    <row r="7" customHeight="1" spans="1:6">
      <c r="A7" s="28" t="s">
        <v>100</v>
      </c>
      <c r="B7" s="29">
        <v>5634.528</v>
      </c>
      <c r="C7" s="28" t="s">
        <v>11</v>
      </c>
      <c r="D7" s="29"/>
      <c r="E7" s="28" t="s">
        <v>12</v>
      </c>
      <c r="F7" s="29">
        <f>SUM(F8:F10)</f>
        <v>1960.528</v>
      </c>
    </row>
    <row r="8" customHeight="1" spans="1:6">
      <c r="A8" s="28" t="s">
        <v>101</v>
      </c>
      <c r="B8" s="29"/>
      <c r="C8" s="28" t="s">
        <v>14</v>
      </c>
      <c r="D8" s="29"/>
      <c r="E8" s="28" t="s">
        <v>15</v>
      </c>
      <c r="F8" s="29">
        <v>1899.34</v>
      </c>
    </row>
    <row r="9" customHeight="1" spans="1:6">
      <c r="A9" s="28" t="s">
        <v>102</v>
      </c>
      <c r="B9" s="29"/>
      <c r="C9" s="28" t="s">
        <v>17</v>
      </c>
      <c r="D9" s="29"/>
      <c r="E9" s="28" t="s">
        <v>18</v>
      </c>
      <c r="F9" s="29">
        <v>61.188</v>
      </c>
    </row>
    <row r="10" customHeight="1" spans="1:6">
      <c r="A10" s="28"/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/>
      <c r="B11" s="29"/>
      <c r="C11" s="28" t="s">
        <v>23</v>
      </c>
      <c r="D11" s="29"/>
      <c r="E11" s="28" t="s">
        <v>24</v>
      </c>
      <c r="F11" s="29">
        <v>3674</v>
      </c>
    </row>
    <row r="12" customHeight="1" spans="1:6">
      <c r="A12" s="28"/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/>
      <c r="B13" s="29"/>
      <c r="C13" s="28" t="s">
        <v>29</v>
      </c>
      <c r="D13" s="29"/>
      <c r="E13" s="28" t="s">
        <v>30</v>
      </c>
      <c r="F13" s="29"/>
    </row>
    <row r="14" customHeight="1" spans="1:6">
      <c r="A14" s="28"/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/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29"/>
      <c r="C16" s="28" t="s">
        <v>37</v>
      </c>
      <c r="D16" s="29">
        <v>500</v>
      </c>
      <c r="E16" s="28" t="s">
        <v>38</v>
      </c>
      <c r="F16" s="29"/>
    </row>
    <row r="17" customHeight="1" spans="1:6">
      <c r="A17" s="30"/>
      <c r="B17" s="29"/>
      <c r="C17" s="28" t="s">
        <v>39</v>
      </c>
      <c r="D17" s="29"/>
      <c r="E17" s="30"/>
      <c r="F17" s="29"/>
    </row>
    <row r="18" customHeight="1" spans="1:6">
      <c r="A18" s="30"/>
      <c r="B18" s="29"/>
      <c r="C18" s="28" t="s">
        <v>40</v>
      </c>
      <c r="D18" s="29"/>
      <c r="E18" s="30"/>
      <c r="F18" s="29"/>
    </row>
    <row r="19" customHeight="1" spans="1:6">
      <c r="A19" s="30"/>
      <c r="B19" s="29"/>
      <c r="C19" s="28" t="s">
        <v>41</v>
      </c>
      <c r="D19" s="29"/>
      <c r="E19" s="30"/>
      <c r="F19" s="29"/>
    </row>
    <row r="20" customHeight="1" spans="1:6">
      <c r="A20" s="30"/>
      <c r="B20" s="29"/>
      <c r="C20" s="28" t="s">
        <v>42</v>
      </c>
      <c r="D20" s="29"/>
      <c r="E20" s="30"/>
      <c r="F20" s="29"/>
    </row>
    <row r="21" customHeight="1" spans="1:6">
      <c r="A21" s="30"/>
      <c r="B21" s="29"/>
      <c r="C21" s="28" t="s">
        <v>43</v>
      </c>
      <c r="D21" s="29"/>
      <c r="E21" s="30"/>
      <c r="F21" s="29"/>
    </row>
    <row r="22" customHeight="1" spans="1:6">
      <c r="A22" s="30"/>
      <c r="B22" s="29"/>
      <c r="C22" s="28" t="s">
        <v>44</v>
      </c>
      <c r="D22" s="29"/>
      <c r="E22" s="30"/>
      <c r="F22" s="29"/>
    </row>
    <row r="23" customHeight="1" spans="1:6">
      <c r="A23" s="30"/>
      <c r="B23" s="29"/>
      <c r="C23" s="28" t="s">
        <v>45</v>
      </c>
      <c r="D23" s="29"/>
      <c r="E23" s="30"/>
      <c r="F23" s="29"/>
    </row>
    <row r="24" customHeight="1" spans="1:6">
      <c r="A24" s="30"/>
      <c r="B24" s="29"/>
      <c r="C24" s="28" t="s">
        <v>46</v>
      </c>
      <c r="D24" s="29"/>
      <c r="E24" s="30"/>
      <c r="F24" s="29"/>
    </row>
    <row r="25" customHeight="1" spans="1:6">
      <c r="A25" s="30"/>
      <c r="B25" s="29"/>
      <c r="C25" s="28" t="s">
        <v>103</v>
      </c>
      <c r="D25" s="29"/>
      <c r="E25" s="30"/>
      <c r="F25" s="29"/>
    </row>
    <row r="26" customHeight="1" spans="1:6">
      <c r="A26" s="30"/>
      <c r="B26" s="29"/>
      <c r="C26" s="28" t="s">
        <v>48</v>
      </c>
      <c r="D26" s="29">
        <v>5134.528</v>
      </c>
      <c r="E26" s="30"/>
      <c r="F26" s="29"/>
    </row>
    <row r="27" customHeight="1" spans="1:6">
      <c r="A27" s="30"/>
      <c r="B27" s="29"/>
      <c r="C27" s="28" t="s">
        <v>104</v>
      </c>
      <c r="D27" s="29"/>
      <c r="E27" s="30"/>
      <c r="F27" s="29"/>
    </row>
    <row r="28" customHeight="1" spans="1:6">
      <c r="A28" s="30"/>
      <c r="B28" s="29"/>
      <c r="C28" s="28" t="s">
        <v>105</v>
      </c>
      <c r="D28" s="29"/>
      <c r="E28" s="30"/>
      <c r="F28" s="29"/>
    </row>
    <row r="29" customHeight="1" spans="1:6">
      <c r="A29" s="30"/>
      <c r="B29" s="29"/>
      <c r="C29" s="28" t="s">
        <v>106</v>
      </c>
      <c r="D29" s="29"/>
      <c r="E29" s="30"/>
      <c r="F29" s="29"/>
    </row>
    <row r="30" customHeight="1" spans="1:6">
      <c r="A30" s="30"/>
      <c r="B30" s="29"/>
      <c r="C30" s="28" t="s">
        <v>107</v>
      </c>
      <c r="D30" s="29"/>
      <c r="E30" s="30"/>
      <c r="F30" s="29"/>
    </row>
    <row r="31" customHeight="1" spans="1:6">
      <c r="A31" s="30"/>
      <c r="B31" s="29"/>
      <c r="C31" s="28" t="s">
        <v>108</v>
      </c>
      <c r="D31" s="29"/>
      <c r="E31" s="30"/>
      <c r="F31" s="29"/>
    </row>
    <row r="32" customHeight="1" spans="1:6">
      <c r="A32" s="28" t="s">
        <v>50</v>
      </c>
      <c r="B32" s="29">
        <f>SUM(B7:B9)</f>
        <v>5634.528</v>
      </c>
      <c r="C32" s="27" t="s">
        <v>51</v>
      </c>
      <c r="D32" s="27"/>
      <c r="E32" s="27"/>
      <c r="F32" s="29">
        <f>SUM(D7:D31)</f>
        <v>5634.528</v>
      </c>
    </row>
    <row r="33" customHeight="1" spans="1:6">
      <c r="A33" s="28" t="s">
        <v>52</v>
      </c>
      <c r="B33" s="29">
        <f>SUM(B34:B36)</f>
        <v>0</v>
      </c>
      <c r="C33" s="27" t="s">
        <v>109</v>
      </c>
      <c r="D33" s="27"/>
      <c r="E33" s="27"/>
      <c r="F33" s="29"/>
    </row>
    <row r="34" customHeight="1" spans="1:6">
      <c r="A34" s="28" t="s">
        <v>110</v>
      </c>
      <c r="B34" s="29"/>
      <c r="C34" s="27"/>
      <c r="D34" s="27"/>
      <c r="E34" s="27"/>
      <c r="F34" s="29"/>
    </row>
    <row r="35" customHeight="1" spans="1:6">
      <c r="A35" s="28" t="s">
        <v>111</v>
      </c>
      <c r="B35" s="29"/>
      <c r="C35" s="27"/>
      <c r="D35" s="27"/>
      <c r="E35" s="27"/>
      <c r="F35" s="29"/>
    </row>
    <row r="36" customHeight="1" spans="1:6">
      <c r="A36" s="28" t="s">
        <v>112</v>
      </c>
      <c r="B36" s="29"/>
      <c r="C36" s="27"/>
      <c r="D36" s="27"/>
      <c r="E36" s="27"/>
      <c r="F36" s="29"/>
    </row>
    <row r="37" customHeight="1" spans="1:6">
      <c r="A37" s="28" t="s">
        <v>54</v>
      </c>
      <c r="B37" s="29">
        <f>B32+B33</f>
        <v>5634.528</v>
      </c>
      <c r="C37" s="27" t="s">
        <v>55</v>
      </c>
      <c r="D37" s="27"/>
      <c r="E37" s="27"/>
      <c r="F37" s="29">
        <f>F32+F33</f>
        <v>5634.528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Zeros="0" view="pageBreakPreview" zoomScaleNormal="100" workbookViewId="0">
      <selection activeCell="C15" sqref="C15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8" width="20.625" customWidth="1"/>
  </cols>
  <sheetData>
    <row r="1" customHeight="1" spans="8:8">
      <c r="H1" s="16" t="s">
        <v>113</v>
      </c>
    </row>
    <row r="2" customHeight="1" spans="1:8">
      <c r="A2" s="2" t="s">
        <v>114</v>
      </c>
      <c r="B2" s="3"/>
      <c r="C2" s="2"/>
      <c r="D2" s="2"/>
      <c r="E2" s="2"/>
      <c r="F2" s="2"/>
      <c r="G2" s="2"/>
      <c r="H2" s="2"/>
    </row>
    <row r="3" customHeight="1" spans="1:8">
      <c r="A3" t="str">
        <f>预算01表!A4</f>
        <v>部门名称：天津经济技术开发区应急管理局</v>
      </c>
      <c r="H3" s="16" t="s">
        <v>3</v>
      </c>
    </row>
    <row r="4" customHeight="1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customHeight="1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customHeight="1" spans="1:8">
      <c r="A7" s="8"/>
      <c r="B7" s="9" t="s">
        <v>65</v>
      </c>
      <c r="C7" s="10">
        <f t="shared" ref="C7:H7" si="0">C8</f>
        <v>5634.528</v>
      </c>
      <c r="D7" s="10">
        <f t="shared" si="0"/>
        <v>1960.528</v>
      </c>
      <c r="E7" s="10">
        <f t="shared" si="0"/>
        <v>1899.34</v>
      </c>
      <c r="F7" s="10">
        <f t="shared" si="0"/>
        <v>61.188</v>
      </c>
      <c r="G7" s="10">
        <f t="shared" si="0"/>
        <v>0</v>
      </c>
      <c r="H7" s="10">
        <f t="shared" si="0"/>
        <v>3674</v>
      </c>
    </row>
    <row r="8" customHeight="1" spans="1:8">
      <c r="A8" s="11"/>
      <c r="B8" s="12" t="s">
        <v>119</v>
      </c>
      <c r="C8" s="13">
        <f t="shared" ref="C8:C16" si="1">D8+H8</f>
        <v>5634.528</v>
      </c>
      <c r="D8" s="13">
        <f t="shared" ref="D8:D16" si="2">E8+F8+G8</f>
        <v>1960.528</v>
      </c>
      <c r="E8" s="13">
        <v>1899.34</v>
      </c>
      <c r="F8" s="13">
        <v>61.188</v>
      </c>
      <c r="G8" s="13">
        <v>0</v>
      </c>
      <c r="H8" s="13">
        <v>3674</v>
      </c>
    </row>
    <row r="9" customHeight="1" spans="1:8">
      <c r="A9" s="11">
        <v>212</v>
      </c>
      <c r="B9" s="12" t="s">
        <v>120</v>
      </c>
      <c r="C9" s="13">
        <f t="shared" si="1"/>
        <v>500</v>
      </c>
      <c r="D9" s="13">
        <f t="shared" si="2"/>
        <v>0</v>
      </c>
      <c r="E9" s="13">
        <v>0</v>
      </c>
      <c r="F9" s="13">
        <v>0</v>
      </c>
      <c r="G9" s="13">
        <v>0</v>
      </c>
      <c r="H9" s="13">
        <v>500</v>
      </c>
    </row>
    <row r="10" customHeight="1" spans="1:8">
      <c r="A10" s="11">
        <v>21203</v>
      </c>
      <c r="B10" s="12" t="s">
        <v>121</v>
      </c>
      <c r="C10" s="13">
        <f t="shared" si="1"/>
        <v>500</v>
      </c>
      <c r="D10" s="13">
        <f t="shared" si="2"/>
        <v>0</v>
      </c>
      <c r="E10" s="13">
        <v>0</v>
      </c>
      <c r="F10" s="13">
        <v>0</v>
      </c>
      <c r="G10" s="13">
        <v>0</v>
      </c>
      <c r="H10" s="13">
        <v>500</v>
      </c>
    </row>
    <row r="11" customHeight="1" spans="1:8">
      <c r="A11" s="11">
        <v>2120399</v>
      </c>
      <c r="B11" s="12" t="s">
        <v>91</v>
      </c>
      <c r="C11" s="13">
        <f t="shared" si="1"/>
        <v>500</v>
      </c>
      <c r="D11" s="13">
        <f t="shared" si="2"/>
        <v>0</v>
      </c>
      <c r="E11" s="13">
        <v>0</v>
      </c>
      <c r="F11" s="13">
        <v>0</v>
      </c>
      <c r="G11" s="13">
        <v>0</v>
      </c>
      <c r="H11" s="13">
        <v>500</v>
      </c>
    </row>
    <row r="12" customHeight="1" spans="1:8">
      <c r="A12" s="11">
        <v>224</v>
      </c>
      <c r="B12" s="12" t="s">
        <v>122</v>
      </c>
      <c r="C12" s="13">
        <f t="shared" si="1"/>
        <v>5134.528</v>
      </c>
      <c r="D12" s="13">
        <f t="shared" si="2"/>
        <v>1960.528</v>
      </c>
      <c r="E12" s="13">
        <v>1899.34</v>
      </c>
      <c r="F12" s="13">
        <v>61.188</v>
      </c>
      <c r="G12" s="13">
        <v>0</v>
      </c>
      <c r="H12" s="13">
        <v>3174</v>
      </c>
    </row>
    <row r="13" customHeight="1" spans="1:8">
      <c r="A13" s="11">
        <v>22401</v>
      </c>
      <c r="B13" s="12" t="s">
        <v>123</v>
      </c>
      <c r="C13" s="13">
        <f t="shared" si="1"/>
        <v>5134.528</v>
      </c>
      <c r="D13" s="13">
        <f t="shared" si="2"/>
        <v>1960.528</v>
      </c>
      <c r="E13" s="13">
        <v>1899.34</v>
      </c>
      <c r="F13" s="13">
        <v>61.188</v>
      </c>
      <c r="G13" s="13">
        <v>0</v>
      </c>
      <c r="H13" s="13">
        <v>3174</v>
      </c>
    </row>
    <row r="14" customHeight="1" spans="1:8">
      <c r="A14" s="11">
        <v>2240101</v>
      </c>
      <c r="B14" s="12" t="s">
        <v>92</v>
      </c>
      <c r="C14" s="13">
        <f t="shared" si="1"/>
        <v>1974.528</v>
      </c>
      <c r="D14" s="13">
        <f t="shared" si="2"/>
        <v>1960.528</v>
      </c>
      <c r="E14" s="13">
        <v>1899.34</v>
      </c>
      <c r="F14" s="13">
        <v>61.188</v>
      </c>
      <c r="G14" s="13">
        <v>0</v>
      </c>
      <c r="H14" s="13">
        <v>14</v>
      </c>
    </row>
    <row r="15" customHeight="1" spans="1:8">
      <c r="A15" s="11">
        <v>2240106</v>
      </c>
      <c r="B15" s="12" t="s">
        <v>93</v>
      </c>
      <c r="C15" s="13">
        <f t="shared" si="1"/>
        <v>1660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1660</v>
      </c>
    </row>
    <row r="16" customHeight="1" spans="1:8">
      <c r="A16" s="11">
        <v>2240199</v>
      </c>
      <c r="B16" s="12" t="s">
        <v>94</v>
      </c>
      <c r="C16" s="13">
        <f t="shared" si="1"/>
        <v>1500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1500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9" workbookViewId="0">
      <selection activeCell="E26" sqref="E26"/>
    </sheetView>
  </sheetViews>
  <sheetFormatPr defaultColWidth="9" defaultRowHeight="30" customHeight="1" outlineLevelCol="7"/>
  <cols>
    <col min="1" max="1" width="10.625" customWidth="1"/>
    <col min="2" max="2" width="30.625" style="1" customWidth="1"/>
    <col min="3" max="3" width="10.625" style="22" customWidth="1"/>
    <col min="4" max="4" width="30.625" style="1" customWidth="1"/>
    <col min="5" max="8" width="20.625" customWidth="1"/>
  </cols>
  <sheetData>
    <row r="1" customHeight="1" spans="8:8">
      <c r="H1" s="16" t="s">
        <v>124</v>
      </c>
    </row>
    <row r="2" customHeight="1" spans="1:8">
      <c r="A2" s="2" t="s">
        <v>125</v>
      </c>
      <c r="B2" s="3"/>
      <c r="C2" s="2"/>
      <c r="D2" s="3"/>
      <c r="E2" s="2"/>
      <c r="F2" s="2"/>
      <c r="G2" s="2"/>
      <c r="H2" s="2"/>
    </row>
    <row r="3" customHeight="1" spans="1:8">
      <c r="A3" s="4" t="str">
        <f>预算01表!A4</f>
        <v>部门名称：天津经济技术开发区应急管理局</v>
      </c>
      <c r="B3" s="5"/>
      <c r="C3" s="4"/>
      <c r="D3" s="5"/>
      <c r="E3" s="4"/>
      <c r="F3" s="4"/>
      <c r="G3" s="4"/>
      <c r="H3" s="16" t="s">
        <v>3</v>
      </c>
    </row>
    <row r="4" customHeight="1" spans="1:8">
      <c r="A4" s="6" t="s">
        <v>126</v>
      </c>
      <c r="B4" s="7"/>
      <c r="C4" s="6" t="s">
        <v>127</v>
      </c>
      <c r="D4" s="7"/>
      <c r="E4" s="6" t="s">
        <v>128</v>
      </c>
      <c r="F4" s="6"/>
      <c r="G4" s="6"/>
      <c r="H4" s="6"/>
    </row>
    <row r="5" customHeight="1" spans="1:8">
      <c r="A5" s="6" t="s">
        <v>129</v>
      </c>
      <c r="B5" s="7" t="s">
        <v>130</v>
      </c>
      <c r="C5" s="6" t="s">
        <v>129</v>
      </c>
      <c r="D5" s="7" t="s">
        <v>130</v>
      </c>
      <c r="E5" s="6" t="s">
        <v>65</v>
      </c>
      <c r="F5" s="6" t="s">
        <v>116</v>
      </c>
      <c r="G5" s="6" t="s">
        <v>117</v>
      </c>
      <c r="H5" s="6" t="s">
        <v>118</v>
      </c>
    </row>
    <row r="6" customHeight="1" spans="1:8">
      <c r="A6" s="11"/>
      <c r="B6" s="12"/>
      <c r="C6" s="11"/>
      <c r="D6" s="12"/>
      <c r="E6" s="13">
        <f t="shared" ref="E6:E26" si="0">F6+G6+H6</f>
        <v>1960.528</v>
      </c>
      <c r="F6" s="13">
        <v>1899.34</v>
      </c>
      <c r="G6" s="13">
        <v>61.188</v>
      </c>
      <c r="H6" s="13">
        <v>0</v>
      </c>
    </row>
    <row r="7" customHeight="1" spans="1:8">
      <c r="A7" s="11">
        <v>301</v>
      </c>
      <c r="B7" s="12" t="s">
        <v>131</v>
      </c>
      <c r="C7" s="11">
        <v>501</v>
      </c>
      <c r="D7" s="12" t="s">
        <v>132</v>
      </c>
      <c r="E7" s="13">
        <f t="shared" si="0"/>
        <v>1899.34</v>
      </c>
      <c r="F7" s="13">
        <v>1899.34</v>
      </c>
      <c r="G7" s="13">
        <v>0</v>
      </c>
      <c r="H7" s="13">
        <v>0</v>
      </c>
    </row>
    <row r="8" customHeight="1" spans="1:8">
      <c r="A8" s="11">
        <v>30101</v>
      </c>
      <c r="B8" s="12" t="s">
        <v>133</v>
      </c>
      <c r="C8" s="11">
        <v>50101</v>
      </c>
      <c r="D8" s="12" t="s">
        <v>134</v>
      </c>
      <c r="E8" s="13">
        <f t="shared" si="0"/>
        <v>321.18</v>
      </c>
      <c r="F8" s="13">
        <v>321.18</v>
      </c>
      <c r="G8" s="13">
        <v>0</v>
      </c>
      <c r="H8" s="13">
        <v>0</v>
      </c>
    </row>
    <row r="9" customHeight="1" spans="1:8">
      <c r="A9" s="11">
        <v>30102</v>
      </c>
      <c r="B9" s="12" t="s">
        <v>135</v>
      </c>
      <c r="C9" s="11">
        <v>50101</v>
      </c>
      <c r="D9" s="12" t="s">
        <v>134</v>
      </c>
      <c r="E9" s="13">
        <f t="shared" si="0"/>
        <v>1025.758288</v>
      </c>
      <c r="F9" s="13">
        <v>1025.758288</v>
      </c>
      <c r="G9" s="13">
        <v>0</v>
      </c>
      <c r="H9" s="13">
        <v>0</v>
      </c>
    </row>
    <row r="10" customHeight="1" spans="1:8">
      <c r="A10" s="11">
        <v>30108</v>
      </c>
      <c r="B10" s="12" t="s">
        <v>136</v>
      </c>
      <c r="C10" s="11">
        <v>50102</v>
      </c>
      <c r="D10" s="12" t="s">
        <v>137</v>
      </c>
      <c r="E10" s="13">
        <f t="shared" si="0"/>
        <v>84.974784</v>
      </c>
      <c r="F10" s="13">
        <v>84.974784</v>
      </c>
      <c r="G10" s="13">
        <v>0</v>
      </c>
      <c r="H10" s="13">
        <v>0</v>
      </c>
    </row>
    <row r="11" customHeight="1" spans="1:8">
      <c r="A11" s="11">
        <v>30109</v>
      </c>
      <c r="B11" s="12" t="s">
        <v>138</v>
      </c>
      <c r="C11" s="11">
        <v>50102</v>
      </c>
      <c r="D11" s="12" t="s">
        <v>137</v>
      </c>
      <c r="E11" s="13">
        <f t="shared" si="0"/>
        <v>42.487392</v>
      </c>
      <c r="F11" s="13">
        <v>42.487392</v>
      </c>
      <c r="G11" s="13">
        <v>0</v>
      </c>
      <c r="H11" s="13">
        <v>0</v>
      </c>
    </row>
    <row r="12" customHeight="1" spans="1:8">
      <c r="A12" s="11">
        <v>30110</v>
      </c>
      <c r="B12" s="12" t="s">
        <v>139</v>
      </c>
      <c r="C12" s="11">
        <v>50102</v>
      </c>
      <c r="D12" s="12" t="s">
        <v>137</v>
      </c>
      <c r="E12" s="13">
        <f t="shared" si="0"/>
        <v>53.10924</v>
      </c>
      <c r="F12" s="13">
        <v>53.10924</v>
      </c>
      <c r="G12" s="13">
        <v>0</v>
      </c>
      <c r="H12" s="13">
        <v>0</v>
      </c>
    </row>
    <row r="13" customHeight="1" spans="1:8">
      <c r="A13" s="11">
        <v>30112</v>
      </c>
      <c r="B13" s="12" t="s">
        <v>140</v>
      </c>
      <c r="C13" s="11">
        <v>50102</v>
      </c>
      <c r="D13" s="12" t="s">
        <v>137</v>
      </c>
      <c r="E13" s="13">
        <f t="shared" si="0"/>
        <v>14.339496</v>
      </c>
      <c r="F13" s="13">
        <v>14.339496</v>
      </c>
      <c r="G13" s="13">
        <v>0</v>
      </c>
      <c r="H13" s="13">
        <v>0</v>
      </c>
    </row>
    <row r="14" customHeight="1" spans="1:8">
      <c r="A14" s="11">
        <v>30113</v>
      </c>
      <c r="B14" s="12" t="s">
        <v>141</v>
      </c>
      <c r="C14" s="11">
        <v>50103</v>
      </c>
      <c r="D14" s="12" t="s">
        <v>141</v>
      </c>
      <c r="E14" s="13">
        <f t="shared" si="0"/>
        <v>357.4908</v>
      </c>
      <c r="F14" s="13">
        <v>357.4908</v>
      </c>
      <c r="G14" s="13">
        <v>0</v>
      </c>
      <c r="H14" s="13">
        <v>0</v>
      </c>
    </row>
    <row r="15" customHeight="1" spans="1:8">
      <c r="A15" s="11">
        <v>302</v>
      </c>
      <c r="B15" s="12" t="s">
        <v>142</v>
      </c>
      <c r="C15" s="11">
        <v>502</v>
      </c>
      <c r="D15" s="12" t="s">
        <v>143</v>
      </c>
      <c r="E15" s="13">
        <f t="shared" si="0"/>
        <v>61.188</v>
      </c>
      <c r="F15" s="13">
        <v>0</v>
      </c>
      <c r="G15" s="13">
        <v>61.188</v>
      </c>
      <c r="H15" s="13">
        <v>0</v>
      </c>
    </row>
    <row r="16" customHeight="1" spans="1:8">
      <c r="A16" s="11">
        <v>30201</v>
      </c>
      <c r="B16" s="12" t="s">
        <v>144</v>
      </c>
      <c r="C16" s="11">
        <v>50201</v>
      </c>
      <c r="D16" s="12" t="s">
        <v>145</v>
      </c>
      <c r="E16" s="13">
        <f t="shared" si="0"/>
        <v>7</v>
      </c>
      <c r="F16" s="13">
        <v>0</v>
      </c>
      <c r="G16" s="13">
        <v>7</v>
      </c>
      <c r="H16" s="13">
        <v>0</v>
      </c>
    </row>
    <row r="17" customHeight="1" spans="1:8">
      <c r="A17" s="11">
        <v>30202</v>
      </c>
      <c r="B17" s="12" t="s">
        <v>146</v>
      </c>
      <c r="C17" s="11">
        <v>50201</v>
      </c>
      <c r="D17" s="12" t="s">
        <v>145</v>
      </c>
      <c r="E17" s="13">
        <f t="shared" si="0"/>
        <v>7.2</v>
      </c>
      <c r="F17" s="13">
        <v>0</v>
      </c>
      <c r="G17" s="13">
        <v>7.2</v>
      </c>
      <c r="H17" s="13">
        <v>0</v>
      </c>
    </row>
    <row r="18" customHeight="1" spans="1:8">
      <c r="A18" s="11">
        <v>30205</v>
      </c>
      <c r="B18" s="12" t="s">
        <v>147</v>
      </c>
      <c r="C18" s="11">
        <v>50201</v>
      </c>
      <c r="D18" s="12" t="s">
        <v>145</v>
      </c>
      <c r="E18" s="13">
        <f t="shared" si="0"/>
        <v>3</v>
      </c>
      <c r="F18" s="13">
        <v>0</v>
      </c>
      <c r="G18" s="13">
        <v>3</v>
      </c>
      <c r="H18" s="13">
        <v>0</v>
      </c>
    </row>
    <row r="19" customHeight="1" spans="1:8">
      <c r="A19" s="11">
        <v>30207</v>
      </c>
      <c r="B19" s="12" t="s">
        <v>148</v>
      </c>
      <c r="C19" s="11">
        <v>50201</v>
      </c>
      <c r="D19" s="12" t="s">
        <v>145</v>
      </c>
      <c r="E19" s="13">
        <f t="shared" si="0"/>
        <v>0.5</v>
      </c>
      <c r="F19" s="13">
        <v>0</v>
      </c>
      <c r="G19" s="13">
        <v>0.5</v>
      </c>
      <c r="H19" s="13">
        <v>0</v>
      </c>
    </row>
    <row r="20" customHeight="1" spans="1:8">
      <c r="A20" s="11">
        <v>30211</v>
      </c>
      <c r="B20" s="12" t="s">
        <v>149</v>
      </c>
      <c r="C20" s="11">
        <v>50201</v>
      </c>
      <c r="D20" s="12" t="s">
        <v>145</v>
      </c>
      <c r="E20" s="13">
        <f t="shared" si="0"/>
        <v>9.6</v>
      </c>
      <c r="F20" s="13">
        <v>0</v>
      </c>
      <c r="G20" s="13">
        <v>9.6</v>
      </c>
      <c r="H20" s="13">
        <v>0</v>
      </c>
    </row>
    <row r="21" customHeight="1" spans="1:8">
      <c r="A21" s="11">
        <v>30216</v>
      </c>
      <c r="B21" s="12" t="s">
        <v>150</v>
      </c>
      <c r="C21" s="11">
        <v>50203</v>
      </c>
      <c r="D21" s="12" t="s">
        <v>150</v>
      </c>
      <c r="E21" s="13">
        <f t="shared" si="0"/>
        <v>0.41</v>
      </c>
      <c r="F21" s="13">
        <v>0</v>
      </c>
      <c r="G21" s="13">
        <v>0.41</v>
      </c>
      <c r="H21" s="13">
        <v>0</v>
      </c>
    </row>
    <row r="22" customHeight="1" spans="1:8">
      <c r="A22" s="11">
        <v>30217</v>
      </c>
      <c r="B22" s="12" t="s">
        <v>151</v>
      </c>
      <c r="C22" s="11">
        <v>50206</v>
      </c>
      <c r="D22" s="12" t="s">
        <v>151</v>
      </c>
      <c r="E22" s="13">
        <f t="shared" si="0"/>
        <v>0.48</v>
      </c>
      <c r="F22" s="13">
        <v>0</v>
      </c>
      <c r="G22" s="13">
        <v>0.48</v>
      </c>
      <c r="H22" s="13">
        <v>0</v>
      </c>
    </row>
    <row r="23" customHeight="1" spans="1:8">
      <c r="A23" s="11">
        <v>30226</v>
      </c>
      <c r="B23" s="12" t="s">
        <v>152</v>
      </c>
      <c r="C23" s="11">
        <v>50205</v>
      </c>
      <c r="D23" s="12" t="s">
        <v>153</v>
      </c>
      <c r="E23" s="13">
        <f t="shared" si="0"/>
        <v>0.2</v>
      </c>
      <c r="F23" s="13">
        <v>0</v>
      </c>
      <c r="G23" s="13">
        <v>0.2</v>
      </c>
      <c r="H23" s="13">
        <v>0</v>
      </c>
    </row>
    <row r="24" customHeight="1" spans="1:8">
      <c r="A24" s="11">
        <v>30227</v>
      </c>
      <c r="B24" s="12" t="s">
        <v>153</v>
      </c>
      <c r="C24" s="11">
        <v>50205</v>
      </c>
      <c r="D24" s="12" t="s">
        <v>153</v>
      </c>
      <c r="E24" s="13">
        <f t="shared" si="0"/>
        <v>0.5</v>
      </c>
      <c r="F24" s="13">
        <v>0</v>
      </c>
      <c r="G24" s="13">
        <v>0.5</v>
      </c>
      <c r="H24" s="13">
        <v>0</v>
      </c>
    </row>
    <row r="25" customHeight="1" spans="1:8">
      <c r="A25" s="11">
        <v>30239</v>
      </c>
      <c r="B25" s="12" t="s">
        <v>154</v>
      </c>
      <c r="C25" s="11">
        <v>50201</v>
      </c>
      <c r="D25" s="12" t="s">
        <v>145</v>
      </c>
      <c r="E25" s="13">
        <f t="shared" si="0"/>
        <v>31.788</v>
      </c>
      <c r="F25" s="13">
        <v>0</v>
      </c>
      <c r="G25" s="13">
        <v>31.788</v>
      </c>
      <c r="H25" s="13">
        <v>0</v>
      </c>
    </row>
    <row r="26" customHeight="1" spans="1:8">
      <c r="A26" s="11">
        <v>30299</v>
      </c>
      <c r="B26" s="12" t="s">
        <v>155</v>
      </c>
      <c r="C26" s="11">
        <v>50299</v>
      </c>
      <c r="D26" s="12" t="s">
        <v>155</v>
      </c>
      <c r="E26" s="13">
        <f t="shared" si="0"/>
        <v>0.51</v>
      </c>
      <c r="F26" s="13">
        <v>0</v>
      </c>
      <c r="G26" s="13">
        <v>0.51</v>
      </c>
      <c r="H26" s="13">
        <v>0</v>
      </c>
    </row>
    <row r="27" customHeight="1" spans="3:3">
      <c r="C27"/>
    </row>
    <row r="28" customHeight="1" spans="3:3">
      <c r="C28"/>
    </row>
    <row r="29" customHeight="1" spans="3:3">
      <c r="C29"/>
    </row>
    <row r="30" customHeight="1" spans="3:3">
      <c r="C30"/>
    </row>
    <row r="31" customHeight="1" spans="3:3">
      <c r="C31"/>
    </row>
    <row r="32" customHeight="1" spans="3:3">
      <c r="C32"/>
    </row>
    <row r="33" customHeight="1" spans="3:3">
      <c r="C33"/>
    </row>
    <row r="34" customHeight="1" spans="3:3">
      <c r="C34"/>
    </row>
    <row r="35" customHeight="1" spans="3:3">
      <c r="C35"/>
    </row>
    <row r="36" customHeight="1" spans="3:3">
      <c r="C36"/>
    </row>
    <row r="37" customHeight="1" spans="3:3">
      <c r="C37"/>
    </row>
    <row r="38" customHeight="1" spans="3:3">
      <c r="C38"/>
    </row>
    <row r="39" customHeight="1" spans="3:3">
      <c r="C39"/>
    </row>
    <row r="40" customHeight="1" spans="3:3">
      <c r="C40"/>
    </row>
    <row r="41" customHeight="1" spans="3:3">
      <c r="C41"/>
    </row>
    <row r="42" customHeight="1" spans="3:3">
      <c r="C42"/>
    </row>
    <row r="43" customHeight="1" spans="3:3">
      <c r="C43"/>
    </row>
    <row r="44" customHeight="1" spans="3:3">
      <c r="C44"/>
    </row>
    <row r="45" customHeight="1" spans="3:3">
      <c r="C45"/>
    </row>
    <row r="46" customHeight="1" spans="3:3">
      <c r="C46"/>
    </row>
    <row r="47" customHeight="1" spans="3:3">
      <c r="C47"/>
    </row>
    <row r="48" customHeight="1" spans="3:3">
      <c r="C48"/>
    </row>
    <row r="49" customHeight="1" spans="3:3">
      <c r="C49"/>
    </row>
    <row r="50" customHeight="1" spans="3:3">
      <c r="C50"/>
    </row>
    <row r="51" customHeight="1" spans="3:3">
      <c r="C51"/>
    </row>
    <row r="52" customHeight="1" spans="3:3">
      <c r="C52"/>
    </row>
    <row r="53" customHeight="1" spans="3:3">
      <c r="C53"/>
    </row>
    <row r="54" customHeight="1" spans="3:3">
      <c r="C54"/>
    </row>
    <row r="55" customHeight="1" spans="3:3">
      <c r="C55"/>
    </row>
    <row r="56" customHeight="1" spans="3:3">
      <c r="C56"/>
    </row>
    <row r="57" customHeight="1" spans="3:3">
      <c r="C57"/>
    </row>
    <row r="58" customHeight="1" spans="3:3">
      <c r="C58"/>
    </row>
    <row r="59" customHeight="1" spans="3:3">
      <c r="C59"/>
    </row>
    <row r="60" customHeight="1" spans="3:3">
      <c r="C60"/>
    </row>
    <row r="61" customHeight="1" spans="3:3">
      <c r="C61"/>
    </row>
    <row r="62" customHeight="1" spans="3:3">
      <c r="C62"/>
    </row>
    <row r="63" customHeight="1" spans="3:3">
      <c r="C63"/>
    </row>
    <row r="64" customHeight="1" spans="3:3">
      <c r="C64"/>
    </row>
    <row r="65" customHeight="1" spans="3:3">
      <c r="C65"/>
    </row>
    <row r="66" customHeight="1" spans="3:3">
      <c r="C66"/>
    </row>
    <row r="67" customHeight="1" spans="3:3">
      <c r="C67"/>
    </row>
    <row r="68" customHeight="1" spans="3:3">
      <c r="C68"/>
    </row>
    <row r="69" customHeight="1" spans="3:3">
      <c r="C69"/>
    </row>
    <row r="70" customHeight="1" spans="3:3">
      <c r="C70"/>
    </row>
    <row r="71" customHeight="1" spans="3:3">
      <c r="C71"/>
    </row>
    <row r="72" customHeight="1" spans="3:3">
      <c r="C72"/>
    </row>
    <row r="73" customHeight="1" spans="3:3">
      <c r="C73"/>
    </row>
    <row r="74" customHeight="1" spans="3:3">
      <c r="C74"/>
    </row>
    <row r="75" customHeight="1" spans="3:3">
      <c r="C75"/>
    </row>
    <row r="76" customHeight="1" spans="3:3">
      <c r="C76"/>
    </row>
    <row r="77" customHeight="1" spans="3:3">
      <c r="C77"/>
    </row>
    <row r="78" customHeight="1" spans="3:3">
      <c r="C78"/>
    </row>
    <row r="79" customHeight="1" spans="3:3">
      <c r="C79"/>
    </row>
    <row r="80" customHeight="1" spans="3:3">
      <c r="C80"/>
    </row>
    <row r="81" customHeight="1" spans="3:3">
      <c r="C81"/>
    </row>
    <row r="82" customHeight="1" spans="3:3">
      <c r="C82"/>
    </row>
    <row r="83" customHeight="1" spans="3:3">
      <c r="C83"/>
    </row>
    <row r="84" customHeight="1" spans="3:3">
      <c r="C84"/>
    </row>
    <row r="85" customHeight="1" spans="3:3">
      <c r="C85"/>
    </row>
    <row r="86" customHeight="1" spans="3:3">
      <c r="C86"/>
    </row>
    <row r="87" customHeight="1" spans="3:3">
      <c r="C87"/>
    </row>
    <row r="88" customHeight="1" spans="3:3">
      <c r="C88"/>
    </row>
    <row r="89" customHeight="1" spans="3:3">
      <c r="C89"/>
    </row>
    <row r="90" customHeight="1" spans="3:3">
      <c r="C90"/>
    </row>
    <row r="91" customHeight="1" spans="3:3">
      <c r="C91"/>
    </row>
    <row r="92" customHeight="1" spans="3:3">
      <c r="C92"/>
    </row>
    <row r="93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Zeros="0" view="pageBreakPreview" zoomScaleNormal="100" workbookViewId="0">
      <selection activeCell="C8" sqref="C8"/>
    </sheetView>
  </sheetViews>
  <sheetFormatPr defaultColWidth="9" defaultRowHeight="30" customHeight="1" outlineLevelRow="7" outlineLevelCol="7"/>
  <cols>
    <col min="1" max="1" width="26" customWidth="1"/>
    <col min="2" max="2" width="33.125" style="1" customWidth="1"/>
    <col min="3" max="7" width="20.625" customWidth="1"/>
  </cols>
  <sheetData>
    <row r="1" customHeight="1" spans="7:8">
      <c r="G1" s="16" t="s">
        <v>156</v>
      </c>
      <c r="H1" s="16"/>
    </row>
    <row r="2" customHeight="1" spans="1:8">
      <c r="A2" s="2" t="s">
        <v>157</v>
      </c>
      <c r="B2" s="3"/>
      <c r="C2" s="2"/>
      <c r="D2" s="2"/>
      <c r="E2" s="2"/>
      <c r="F2" s="2"/>
      <c r="G2" s="2"/>
      <c r="H2" s="17"/>
    </row>
    <row r="3" customHeight="1" spans="1:8">
      <c r="A3" s="4" t="str">
        <f>预算01表!A4</f>
        <v>部门名称：天津经济技术开发区应急管理局</v>
      </c>
      <c r="B3" s="5"/>
      <c r="C3" s="4"/>
      <c r="D3" s="4"/>
      <c r="E3" s="4"/>
      <c r="F3" s="4"/>
      <c r="G3" s="16" t="s">
        <v>3</v>
      </c>
      <c r="H3" s="16"/>
    </row>
    <row r="4" customHeight="1" spans="1:7">
      <c r="A4" s="6" t="s">
        <v>82</v>
      </c>
      <c r="B4" s="7" t="s">
        <v>83</v>
      </c>
      <c r="C4" s="6" t="s">
        <v>158</v>
      </c>
      <c r="D4" s="6"/>
      <c r="E4" s="6"/>
      <c r="F4" s="6"/>
      <c r="G4" s="6"/>
    </row>
    <row r="5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customHeight="1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customHeight="1" spans="1:7">
      <c r="A7" s="8"/>
      <c r="B7" s="9"/>
      <c r="C7" s="10"/>
      <c r="D7" s="10"/>
      <c r="E7" s="10"/>
      <c r="F7" s="10"/>
      <c r="G7" s="10"/>
    </row>
    <row r="8" customHeight="1" spans="1:7">
      <c r="A8" s="8"/>
      <c r="B8" s="9"/>
      <c r="C8" s="10"/>
      <c r="D8" s="10"/>
      <c r="E8" s="10"/>
      <c r="F8" s="10"/>
      <c r="G8" s="10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view="pageBreakPreview" zoomScaleNormal="100" workbookViewId="0">
      <selection activeCell="C6" sqref="C6"/>
    </sheetView>
  </sheetViews>
  <sheetFormatPr defaultColWidth="9" defaultRowHeight="30" customHeight="1" outlineLevelCol="6"/>
  <cols>
    <col min="1" max="1" width="30.625" style="1" customWidth="1"/>
    <col min="2" max="7" width="20.625" customWidth="1"/>
  </cols>
  <sheetData>
    <row r="1" customHeight="1" spans="7:7">
      <c r="G1" s="16" t="s">
        <v>159</v>
      </c>
    </row>
    <row r="2" customHeight="1" spans="1:7">
      <c r="A2" s="3" t="s">
        <v>160</v>
      </c>
      <c r="B2" s="2"/>
      <c r="C2" s="2"/>
      <c r="D2" s="2"/>
      <c r="E2" s="2"/>
      <c r="F2" s="2"/>
      <c r="G2" s="2"/>
    </row>
    <row r="3" customHeight="1" spans="1:7">
      <c r="A3" s="5" t="str">
        <f>预算01表!A4</f>
        <v>部门名称：天津经济技术开发区应急管理局</v>
      </c>
      <c r="B3" s="4"/>
      <c r="C3" s="4"/>
      <c r="D3" s="4"/>
      <c r="E3" s="4"/>
      <c r="F3" s="4"/>
      <c r="G3" s="16" t="s">
        <v>3</v>
      </c>
    </row>
    <row r="4" customHeight="1" spans="1:7">
      <c r="A4" s="7" t="s">
        <v>58</v>
      </c>
      <c r="B4" s="6" t="s">
        <v>161</v>
      </c>
      <c r="C4" s="6" t="s">
        <v>162</v>
      </c>
      <c r="D4" s="6" t="s">
        <v>163</v>
      </c>
      <c r="E4" s="6"/>
      <c r="F4" s="6"/>
      <c r="G4" s="6" t="s">
        <v>151</v>
      </c>
    </row>
    <row r="5" customHeight="1" spans="1:7">
      <c r="A5" s="7"/>
      <c r="B5" s="6"/>
      <c r="C5" s="6"/>
      <c r="D5" s="6" t="s">
        <v>78</v>
      </c>
      <c r="E5" s="6" t="s">
        <v>164</v>
      </c>
      <c r="F5" s="6" t="s">
        <v>165</v>
      </c>
      <c r="G5" s="6"/>
    </row>
    <row r="6" customHeight="1" spans="1:7">
      <c r="A6" s="9" t="s">
        <v>65</v>
      </c>
      <c r="B6" s="20">
        <f t="shared" ref="B6:G6" si="0">B7</f>
        <v>0.48</v>
      </c>
      <c r="C6" s="20">
        <f t="shared" si="0"/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0.48</v>
      </c>
    </row>
    <row r="7" customHeight="1" spans="1:7">
      <c r="A7" s="9" t="str">
        <f>MID(A3,6,100)</f>
        <v>天津经济技术开发区应急管理局</v>
      </c>
      <c r="B7" s="20">
        <f>SUM(C7,D7,G7)</f>
        <v>0.48</v>
      </c>
      <c r="C7" s="10"/>
      <c r="D7" s="10">
        <f>E7+F7</f>
        <v>0</v>
      </c>
      <c r="E7" s="10"/>
      <c r="F7" s="10"/>
      <c r="G7" s="10">
        <v>0.48</v>
      </c>
    </row>
    <row r="8" customHeight="1" spans="1:7">
      <c r="A8" s="9"/>
      <c r="B8" s="21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Zeros="0" view="pageBreakPreview" zoomScaleNormal="100" topLeftCell="B1" workbookViewId="0">
      <selection activeCell="C7" sqref="C7"/>
    </sheetView>
  </sheetViews>
  <sheetFormatPr defaultColWidth="9" defaultRowHeight="30" customHeight="1" outlineLevelRow="6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customHeight="1" spans="4:8">
      <c r="D1" s="16" t="s">
        <v>166</v>
      </c>
      <c r="G1" s="16"/>
      <c r="H1" s="16"/>
    </row>
    <row r="2" customHeight="1" spans="1:8">
      <c r="A2" s="3" t="s">
        <v>167</v>
      </c>
      <c r="B2" s="2"/>
      <c r="C2" s="3"/>
      <c r="D2" s="2"/>
      <c r="E2" s="17"/>
      <c r="F2" s="17"/>
      <c r="G2" s="17"/>
      <c r="H2" s="17"/>
    </row>
    <row r="3" customHeight="1" spans="1:8">
      <c r="A3" s="18" t="str">
        <f>预算01表!A4</f>
        <v>部门名称：天津经济技术开发区应急管理局</v>
      </c>
      <c r="B3" s="19"/>
      <c r="C3" s="18"/>
      <c r="D3" s="16" t="s">
        <v>3</v>
      </c>
      <c r="G3" s="16"/>
      <c r="H3" s="16"/>
    </row>
    <row r="4" customHeight="1" spans="1:4">
      <c r="A4" s="7" t="s">
        <v>168</v>
      </c>
      <c r="B4" s="6" t="s">
        <v>169</v>
      </c>
      <c r="C4" s="7" t="s">
        <v>170</v>
      </c>
      <c r="D4" s="6" t="s">
        <v>62</v>
      </c>
    </row>
    <row r="5" customHeight="1" spans="1:4">
      <c r="A5" s="9"/>
      <c r="B5" s="8"/>
      <c r="C5" s="9" t="s">
        <v>65</v>
      </c>
      <c r="D5" s="20">
        <f>SUM(D7:D99)</f>
        <v>400.26</v>
      </c>
    </row>
    <row r="6" customHeight="1" spans="1:4">
      <c r="A6" s="9"/>
      <c r="B6" s="8"/>
      <c r="C6" s="9" t="str">
        <f>MID(A3,6,100)</f>
        <v>天津经济技术开发区应急管理局</v>
      </c>
      <c r="D6" s="20">
        <f>SUM(D7:D99)</f>
        <v>400.26</v>
      </c>
    </row>
    <row r="7" customHeight="1" spans="1:4">
      <c r="A7" s="12" t="s">
        <v>171</v>
      </c>
      <c r="B7" s="11" t="s">
        <v>85</v>
      </c>
      <c r="C7" s="12" t="s">
        <v>172</v>
      </c>
      <c r="D7" s="13">
        <v>400.26</v>
      </c>
    </row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Zeros="0" tabSelected="1" view="pageBreakPreview" zoomScaleNormal="100" topLeftCell="A2" workbookViewId="0">
      <selection activeCell="B12" sqref="B12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customHeight="1" spans="12:12">
      <c r="L1" s="16" t="s">
        <v>173</v>
      </c>
    </row>
    <row r="2" customHeight="1" spans="1:12">
      <c r="A2" s="2" t="s">
        <v>174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4" t="str">
        <f>预算01表!A4</f>
        <v>部门名称：天津经济技术开发区应急管理局</v>
      </c>
      <c r="B3" s="5"/>
      <c r="C3" s="5"/>
      <c r="D3" s="4"/>
      <c r="E3" s="4"/>
      <c r="F3" s="4"/>
      <c r="G3" s="4"/>
      <c r="H3" s="4"/>
      <c r="I3" s="4"/>
      <c r="J3" s="4"/>
      <c r="L3" s="16" t="s">
        <v>3</v>
      </c>
    </row>
    <row r="4" customHeight="1" spans="1:12">
      <c r="A4" s="6" t="s">
        <v>82</v>
      </c>
      <c r="B4" s="7" t="s">
        <v>83</v>
      </c>
      <c r="C4" s="7" t="s">
        <v>175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176</v>
      </c>
      <c r="L4" s="7" t="s">
        <v>64</v>
      </c>
    </row>
    <row r="5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customHeight="1" spans="1:12">
      <c r="A6" s="8"/>
      <c r="B6" s="9" t="s">
        <v>65</v>
      </c>
      <c r="C6" s="9"/>
      <c r="D6" s="10">
        <f t="shared" ref="D6:L6" si="0">D7</f>
        <v>3674</v>
      </c>
      <c r="E6" s="10">
        <f t="shared" si="0"/>
        <v>3674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customHeight="1" spans="1:12">
      <c r="A7" s="11"/>
      <c r="B7" s="12" t="s">
        <v>119</v>
      </c>
      <c r="C7" s="12"/>
      <c r="D7" s="13">
        <f t="shared" ref="D7:D19" si="1">E7+F7+G7</f>
        <v>3674</v>
      </c>
      <c r="E7" s="13">
        <v>3674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/>
      <c r="L7" s="13"/>
    </row>
    <row r="8" customHeight="1" spans="1:12">
      <c r="A8" s="11">
        <v>212</v>
      </c>
      <c r="B8" s="12" t="s">
        <v>120</v>
      </c>
      <c r="C8" s="12"/>
      <c r="D8" s="13">
        <f t="shared" si="1"/>
        <v>500</v>
      </c>
      <c r="E8" s="13">
        <v>500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/>
      <c r="L8" s="13"/>
    </row>
    <row r="9" customHeight="1" spans="1:12">
      <c r="A9" s="11">
        <v>21203</v>
      </c>
      <c r="B9" s="12" t="s">
        <v>121</v>
      </c>
      <c r="C9" s="12"/>
      <c r="D9" s="13">
        <f t="shared" si="1"/>
        <v>500</v>
      </c>
      <c r="E9" s="13">
        <v>500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/>
      <c r="L9" s="13"/>
    </row>
    <row r="10" customHeight="1" spans="1:12">
      <c r="A10" s="11">
        <v>2120399</v>
      </c>
      <c r="B10" s="12" t="s">
        <v>91</v>
      </c>
      <c r="C10" s="12"/>
      <c r="D10" s="13">
        <f t="shared" si="1"/>
        <v>500</v>
      </c>
      <c r="E10" s="13">
        <v>500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customHeight="1" spans="1:12">
      <c r="A11" s="11" t="s">
        <v>177</v>
      </c>
      <c r="B11" s="12" t="s">
        <v>119</v>
      </c>
      <c r="C11" s="12" t="s">
        <v>178</v>
      </c>
      <c r="D11" s="13">
        <f t="shared" si="1"/>
        <v>500</v>
      </c>
      <c r="E11" s="13">
        <v>500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customHeight="1" spans="1:12">
      <c r="A12" s="11">
        <v>224</v>
      </c>
      <c r="B12" s="12" t="s">
        <v>122</v>
      </c>
      <c r="C12" s="12"/>
      <c r="D12" s="13">
        <f t="shared" si="1"/>
        <v>3174</v>
      </c>
      <c r="E12" s="13">
        <v>3174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</row>
    <row r="13" customHeight="1" spans="1:12">
      <c r="A13" s="11">
        <v>22401</v>
      </c>
      <c r="B13" s="12" t="s">
        <v>123</v>
      </c>
      <c r="C13" s="12"/>
      <c r="D13" s="13">
        <f t="shared" si="1"/>
        <v>3174</v>
      </c>
      <c r="E13" s="13">
        <v>3174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/>
      <c r="L13" s="13"/>
    </row>
    <row r="14" customHeight="1" spans="1:12">
      <c r="A14" s="11">
        <v>2240101</v>
      </c>
      <c r="B14" s="12" t="s">
        <v>92</v>
      </c>
      <c r="C14" s="12"/>
      <c r="D14" s="13">
        <f t="shared" si="1"/>
        <v>14</v>
      </c>
      <c r="E14" s="13">
        <v>14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</row>
    <row r="15" customHeight="1" spans="1:12">
      <c r="A15" s="11" t="s">
        <v>179</v>
      </c>
      <c r="B15" s="12" t="s">
        <v>119</v>
      </c>
      <c r="C15" s="12" t="s">
        <v>180</v>
      </c>
      <c r="D15" s="13">
        <f t="shared" si="1"/>
        <v>14</v>
      </c>
      <c r="E15" s="13">
        <v>14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/>
      <c r="L15" s="13"/>
    </row>
    <row r="16" customHeight="1" spans="1:12">
      <c r="A16" s="11">
        <v>2240106</v>
      </c>
      <c r="B16" s="12" t="s">
        <v>93</v>
      </c>
      <c r="C16" s="12"/>
      <c r="D16" s="13">
        <f t="shared" si="1"/>
        <v>1660</v>
      </c>
      <c r="E16" s="13">
        <v>1660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/>
      <c r="L16" s="13"/>
    </row>
    <row r="17" customHeight="1" spans="1:12">
      <c r="A17" s="11" t="s">
        <v>181</v>
      </c>
      <c r="B17" s="12" t="s">
        <v>119</v>
      </c>
      <c r="C17" s="12" t="s">
        <v>172</v>
      </c>
      <c r="D17" s="13">
        <f t="shared" si="1"/>
        <v>1660</v>
      </c>
      <c r="E17" s="13">
        <v>1660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/>
      <c r="L17" s="13"/>
    </row>
    <row r="18" customHeight="1" spans="1:12">
      <c r="A18" s="11">
        <v>2240199</v>
      </c>
      <c r="B18" s="12" t="s">
        <v>94</v>
      </c>
      <c r="C18" s="12"/>
      <c r="D18" s="13">
        <f t="shared" si="1"/>
        <v>1500</v>
      </c>
      <c r="E18" s="13">
        <v>1500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/>
      <c r="L18" s="13"/>
    </row>
    <row r="19" customHeight="1" spans="1:12">
      <c r="A19" s="14" t="s">
        <v>182</v>
      </c>
      <c r="B19" s="12" t="s">
        <v>119</v>
      </c>
      <c r="C19" s="12" t="s">
        <v>183</v>
      </c>
      <c r="D19" s="13">
        <f t="shared" si="1"/>
        <v>1500</v>
      </c>
      <c r="E19" s="13">
        <v>1500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/>
      <c r="L19" s="13"/>
    </row>
    <row r="20" customHeight="1" spans="1:1">
      <c r="A20" s="15"/>
    </row>
    <row r="21" customHeight="1" spans="1:1">
      <c r="A21" s="15"/>
    </row>
    <row r="22" customHeight="1" spans="1:1">
      <c r="A22" s="15"/>
    </row>
    <row r="23" customHeight="1" spans="1:1">
      <c r="A23" s="15"/>
    </row>
    <row r="24" customHeight="1" spans="1:1">
      <c r="A24" s="15"/>
    </row>
    <row r="25" customHeight="1" spans="1:1">
      <c r="A25" s="15"/>
    </row>
    <row r="26" customHeight="1" spans="1:1">
      <c r="A26" s="15"/>
    </row>
    <row r="27" customHeight="1" spans="1:1">
      <c r="A27" s="15"/>
    </row>
    <row r="28" customHeight="1" spans="1:1">
      <c r="A28" s="15"/>
    </row>
    <row r="29" customHeight="1" spans="1:1">
      <c r="A29" s="15"/>
    </row>
    <row r="30" customHeight="1" spans="1:1">
      <c r="A30" s="1"/>
    </row>
    <row r="31" customHeight="1" spans="1:1">
      <c r="A31" s="1"/>
    </row>
    <row r="32" customHeight="1" spans="1:1">
      <c r="A32" s="1"/>
    </row>
    <row r="33" customHeight="1" spans="1:1">
      <c r="A33" s="1"/>
    </row>
    <row r="34" customHeight="1" spans="1:1">
      <c r="A34" s="1"/>
    </row>
    <row r="35" customHeight="1" spans="1:1">
      <c r="A35" s="1"/>
    </row>
    <row r="36" customHeight="1" spans="1:1">
      <c r="A36" s="1"/>
    </row>
    <row r="37" customHeight="1" spans="1:1">
      <c r="A37" s="1"/>
    </row>
    <row r="38" customHeight="1" spans="1:1">
      <c r="A38" s="1"/>
    </row>
    <row r="39" customHeight="1" spans="1:1">
      <c r="A39" s="1"/>
    </row>
    <row r="40" customHeight="1" spans="1:1">
      <c r="A40" s="1"/>
    </row>
    <row r="41" customHeight="1" spans="1:1">
      <c r="A41" s="1"/>
    </row>
    <row r="42" customHeight="1" spans="1:1">
      <c r="A42" s="1"/>
    </row>
    <row r="43" customHeight="1" spans="1:1">
      <c r="A43" s="1"/>
    </row>
    <row r="44" customHeight="1" spans="1:1">
      <c r="A44" s="1"/>
    </row>
    <row r="45" customHeight="1" spans="1:1">
      <c r="A45" s="1"/>
    </row>
    <row r="46" customHeight="1" spans="1:1">
      <c r="A46" s="1"/>
    </row>
    <row r="47" customHeight="1" spans="1:1">
      <c r="A47" s="1"/>
    </row>
    <row r="48" customHeight="1" spans="1:1">
      <c r="A48" s="1"/>
    </row>
    <row r="49" customHeight="1" spans="1:1">
      <c r="A49" s="1"/>
    </row>
    <row r="50" customHeight="1" spans="1:1">
      <c r="A50" s="1"/>
    </row>
    <row r="51" customHeight="1" spans="1:1">
      <c r="A51" s="1"/>
    </row>
    <row r="52" customHeight="1" spans="1:1">
      <c r="A52" s="1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  <row r="81" customHeight="1" spans="1:1">
      <c r="A81" s="1"/>
    </row>
    <row r="82" customHeight="1" spans="1:1">
      <c r="A82" s="1"/>
    </row>
    <row r="83" customHeight="1" spans="1:1">
      <c r="A83" s="1"/>
    </row>
    <row r="84" customHeight="1" spans="1:1">
      <c r="A84" s="1"/>
    </row>
    <row r="85" customHeight="1" spans="1:1">
      <c r="A85" s="1"/>
    </row>
    <row r="86" customHeight="1" spans="1:1">
      <c r="A86" s="1"/>
    </row>
    <row r="87" customHeight="1" spans="1:1">
      <c r="A87" s="1"/>
    </row>
    <row r="88" customHeight="1" spans="1:1">
      <c r="A88" s="1"/>
    </row>
    <row r="89" customHeight="1" spans="1:1">
      <c r="A89" s="1"/>
    </row>
    <row r="90" customHeight="1" spans="1:1">
      <c r="A90" s="1"/>
    </row>
    <row r="91" customHeight="1" spans="1:1">
      <c r="A91" s="1"/>
    </row>
    <row r="92" customHeight="1" spans="1:1">
      <c r="A92" s="1"/>
    </row>
    <row r="93" customHeight="1" spans="1:1">
      <c r="A93" s="1"/>
    </row>
    <row r="94" customHeight="1" spans="1: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2024-01-23T07:19:58Z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