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65" windowHeight="12315" firstSheet="6" activeTab="9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<sst xmlns="http://schemas.openxmlformats.org/spreadsheetml/2006/main" count="421" uniqueCount="222">
  <si>
    <t>预算01表</t>
  </si>
  <si>
    <t>2024  年  收  支  预  算  总  表</t>
  </si>
  <si>
    <t>部门名称：天津经济技术开发区滨海-中关村科技园办公室</t>
  </si>
  <si>
    <t>单位：万元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</si>
  <si>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入    预     算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</si>
  <si>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预              算</t>
    </r>
  </si>
  <si>
    <r>
      <rPr>
        <sz val="11"/>
        <color rgb="FF000000"/>
        <rFont val="宋体"/>
        <charset val="134"/>
        <scheme val="minor"/>
      </rPr>
      <t xml:space="preserve">项 </t>
    </r>
    <r>
      <rPr>
        <sz val="11"/>
        <color rgb="FF000000"/>
        <rFont val="宋体"/>
        <charset val="134"/>
      </rPr>
      <t xml:space="preserve">     目</t>
    </r>
  </si>
  <si>
    <t>2024年预算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</si>
  <si>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</si>
  <si>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</si>
  <si>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</si>
  <si>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</si>
  <si>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</si>
  <si>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</si>
  <si>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</si>
  <si>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</si>
  <si>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</si>
  <si>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</si>
  <si>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</si>
  <si>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</si>
  <si>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</si>
  <si>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</si>
  <si>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</si>
  <si>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</si>
  <si>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</si>
  <si>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</si>
  <si>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</si>
  <si>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</si>
  <si>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</si>
  <si>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</si>
  <si>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</si>
  <si>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</si>
  <si>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</si>
  <si>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</si>
  <si>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</si>
  <si>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</si>
  <si>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</si>
  <si>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</si>
  <si>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</si>
  <si>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</si>
  <si>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</si>
  <si>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</si>
  <si>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</si>
  <si>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</si>
  <si>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</si>
  <si>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</si>
  <si>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</si>
  <si>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</si>
  <si>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</si>
  <si>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</si>
  <si>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</si>
  <si>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1"/>
        <color rgb="FF000000"/>
        <rFont val="宋体"/>
        <charset val="134"/>
        <scheme val="minor"/>
      </rPr>
      <t xml:space="preserve">本 </t>
    </r>
    <r>
      <rPr>
        <sz val="11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</si>
  <si>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</si>
  <si>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</si>
  <si>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</si>
  <si>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出  总   计</t>
    </r>
  </si>
  <si>
    <t>预算02表</t>
  </si>
  <si>
    <t>2024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</si>
  <si>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</si>
  <si>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</si>
  <si>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</si>
  <si>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</si>
  <si>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</si>
  <si>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</si>
  <si>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</si>
  <si>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</si>
  <si>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</si>
  <si>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</si>
  <si>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</si>
  <si>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</si>
  <si>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</si>
  <si>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</si>
  <si>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</si>
  <si>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</si>
  <si>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</si>
  <si>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</si>
  <si>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</si>
  <si>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</si>
  <si>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</si>
  <si>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</si>
  <si>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</si>
  <si>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2024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</si>
  <si>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</si>
  <si>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</si>
  <si>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</si>
  <si>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</si>
  <si>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</si>
  <si>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</si>
  <si>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</si>
  <si>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</si>
  <si>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</si>
  <si>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</si>
  <si>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一般行政管理事务</t>
  </si>
  <si>
    <t>其他城乡社区公共设施支出</t>
  </si>
  <si>
    <t>城市建设支出</t>
  </si>
  <si>
    <t>其他地方自行试点项目收益专项债券收入安排的支出</t>
  </si>
  <si>
    <t>预算04表</t>
  </si>
  <si>
    <t>2024  年  财  政  拨  款  收  支  预  算  总  表</t>
  </si>
  <si>
    <r>
      <rPr>
        <sz val="11"/>
        <color rgb="FF000000"/>
        <rFont val="宋体"/>
        <charset val="134"/>
        <scheme val="minor"/>
      </rPr>
      <t xml:space="preserve">收 </t>
    </r>
    <r>
      <rPr>
        <sz val="11"/>
        <color rgb="FF000000"/>
        <rFont val="宋体"/>
        <charset val="134"/>
      </rPr>
      <t xml:space="preserve">             入    </t>
    </r>
  </si>
  <si>
    <r>
      <rPr>
        <sz val="11"/>
        <color rgb="FF000000"/>
        <rFont val="宋体"/>
        <charset val="134"/>
        <scheme val="minor"/>
      </rPr>
      <t xml:space="preserve">支 </t>
    </r>
    <r>
      <rPr>
        <sz val="11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</si>
  <si>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</si>
  <si>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</si>
  <si>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</si>
  <si>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</si>
  <si>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</si>
  <si>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</si>
  <si>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</si>
  <si>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</si>
  <si>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</si>
  <si>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</si>
  <si>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</si>
  <si>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</si>
  <si>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</si>
  <si>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</si>
  <si>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</si>
  <si>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2024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</si>
  <si>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</si>
  <si>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</si>
  <si>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</si>
  <si>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</si>
  <si>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天津经济技术开发区滨海-中关村科技园办公室</t>
  </si>
  <si>
    <t>一般公共服务支出</t>
  </si>
  <si>
    <t>商贸事务</t>
  </si>
  <si>
    <t>城乡社区支出</t>
  </si>
  <si>
    <t>城乡社区公共设施</t>
  </si>
  <si>
    <t>预算06表</t>
  </si>
  <si>
    <t>2024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</si>
  <si>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</si>
  <si>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</si>
  <si>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</si>
  <si>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</si>
  <si>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</si>
  <si>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</si>
  <si>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</si>
  <si>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</si>
  <si>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</si>
  <si>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</si>
  <si>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</si>
  <si>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</si>
  <si>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</si>
  <si>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</si>
  <si>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</si>
  <si>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</si>
  <si>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</si>
  <si>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</si>
  <si>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</si>
  <si>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</si>
  <si>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水费</t>
  </si>
  <si>
    <t>公务接待费</t>
  </si>
  <si>
    <t>其他交通费用</t>
  </si>
  <si>
    <t>其他商品和服务支出</t>
  </si>
  <si>
    <t>资本性支出</t>
  </si>
  <si>
    <t>机关资本性支出（一）</t>
  </si>
  <si>
    <t>办公设备购置</t>
  </si>
  <si>
    <t>设备购置</t>
  </si>
  <si>
    <t>预算07表</t>
  </si>
  <si>
    <t>2024 年 财 政 拨 款 政 府 性 基 金 预 算 支 出 预 算 表</t>
  </si>
  <si>
    <t>本年政府性基金预算支出</t>
  </si>
  <si>
    <t>国有土地使用权出让收入安排的支出</t>
  </si>
  <si>
    <t>其他政府性基金及对应专项债务收入安排的支出</t>
  </si>
  <si>
    <t>预算08表</t>
  </si>
  <si>
    <t>2024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</si>
  <si>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</si>
  <si>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</si>
  <si>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</si>
  <si>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公务用车购置费</t>
  </si>
  <si>
    <t>公务用车运行维护费</t>
  </si>
  <si>
    <t>预算09表</t>
  </si>
  <si>
    <t>2024 年 财 政 拨 款 政 府 采 购 预 算 表</t>
  </si>
  <si>
    <t>功能科目</t>
  </si>
  <si>
    <t>项目类别</t>
  </si>
  <si>
    <t>单位名称（项目名称）</t>
  </si>
  <si>
    <t>2011301-行政运行</t>
  </si>
  <si>
    <t>公用经费</t>
  </si>
  <si>
    <t>2011302-一般行政管理事务</t>
  </si>
  <si>
    <t>驻区单位专项（交警与综合执法专项）</t>
  </si>
  <si>
    <t>办公楼运维专项</t>
  </si>
  <si>
    <t>预算10表</t>
  </si>
  <si>
    <t>2024 年 项 目 支 出 预 算 表</t>
  </si>
  <si>
    <t>项  目  名  称</t>
  </si>
  <si>
    <t>纳入预算管理的行政事业性收费拨款</t>
  </si>
  <si>
    <t>2011302-667</t>
  </si>
  <si>
    <t>北理工运营费</t>
  </si>
  <si>
    <t>渤海大学运营费</t>
  </si>
  <si>
    <t>法律诉讼专项</t>
  </si>
  <si>
    <t>离岸人才基地专项</t>
  </si>
  <si>
    <t>辽宁石化大学运营费</t>
  </si>
  <si>
    <t>协同创新基地服务费</t>
  </si>
  <si>
    <t>招商费</t>
  </si>
  <si>
    <t>驻区单位专项（北塘派出所及保税区交警队）</t>
  </si>
  <si>
    <t>212</t>
  </si>
  <si>
    <t>21203</t>
  </si>
  <si>
    <t>2120399</t>
  </si>
  <si>
    <t>2120399-667</t>
  </si>
  <si>
    <t>滨海中关村协同创新展示中心提升改造项目</t>
  </si>
  <si>
    <t>21208</t>
  </si>
  <si>
    <t>2120803</t>
  </si>
  <si>
    <t>2120803-667</t>
  </si>
  <si>
    <t>北塘大气污染环境整治工程（二标段）</t>
  </si>
  <si>
    <t>北塘兴凯湖路、天池路等5条道路路灯新建工程</t>
  </si>
  <si>
    <t>北塘园区工程评审委托协议补充协议（北塘园区2017/2018/2019年基础设施及公益设施等项目（规建局）</t>
  </si>
  <si>
    <t>标识标志项目一期工程一标段项目</t>
  </si>
  <si>
    <t>常州道污水管网应急抢修工程</t>
  </si>
  <si>
    <t>国家卫生区复审更名工作综合整治工程二期（绿化类）（三标段）项目</t>
  </si>
  <si>
    <t>国家卫生区复审更名工作综合整治工程二期（市政设施二标）项目</t>
  </si>
  <si>
    <t>国家卫生区复审更名工作综合整治工程二期（市政设施三标）项目</t>
  </si>
  <si>
    <t>国家卫生区复审更名工作综合整治工程二期（市政设施四标）项目</t>
  </si>
  <si>
    <t>国家卫生区复审更名工作综合整治工程二期（市政设施一标）项目</t>
  </si>
  <si>
    <t>国家卫生区复审更名工作综合整治工程二期（市政维修三标）项目</t>
  </si>
  <si>
    <t>国家卫生区复审更名工作综合整治工程二期（市政维修一标）项目</t>
  </si>
  <si>
    <t>国家卫生区复审更名工作综合整治工程二期（市政照明类）项目</t>
  </si>
  <si>
    <t>国家卫生区复审更名工作综合整治工程一期（路面整治类二期）（二标段）</t>
  </si>
  <si>
    <t>国家卫生区复审更名工作综合整治工程一期（路面整治类三期）（一标段）</t>
  </si>
  <si>
    <t>国家卫生区复审更名工作综合整治工程一期监理合同</t>
  </si>
  <si>
    <t>建发大厦周边道路绿化提升工程</t>
  </si>
  <si>
    <t>胶州道天池北路、东平湖路管网应急抢修工程</t>
  </si>
  <si>
    <t>联发融创片区绿化提升工程</t>
  </si>
  <si>
    <t>天津滨海—中关村科技园智慧灯杆安装工程</t>
  </si>
  <si>
    <t>夜景灯光提升项目一标段（北塘古镇）工程</t>
  </si>
  <si>
    <t>园区办成立后竣工历史工程类项目审核</t>
  </si>
  <si>
    <t>2290402-667</t>
  </si>
  <si>
    <t>滨海中关村科技园市政基础设施互联互通项目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</si>
</sst>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5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view="pageBreakPreview" zoomScaleNormal="100" topLeftCell="A11" workbookViewId="0">
      <selection activeCell="D13" sqref="D13"/>
    </sheetView>
  </sheetViews>
  <sheetFormatPr defaultColWidth="9" defaultRowHeight="30" customHeight="1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customHeight="1" spans="6:6">
      <c r="F1" s="15" t="s">
        <v>0</v>
      </c>
    </row>
    <row r="2" hidden="1" customHeight="1" spans="1:6">
      <c r="A2" s="22"/>
      <c r="B2" s="22"/>
      <c r="C2" s="22"/>
      <c r="D2" s="22"/>
      <c r="E2" s="22"/>
      <c r="F2" s="22"/>
    </row>
    <row r="3" customHeight="1" spans="1:6">
      <c r="A3" s="23" t="s">
        <v>1</v>
      </c>
      <c r="B3" s="23"/>
      <c r="C3" s="23"/>
      <c r="D3" s="23"/>
      <c r="E3" s="23"/>
      <c r="F3" s="23"/>
    </row>
    <row r="4" customHeight="1" spans="1:6">
      <c r="A4" s="24" t="s">
        <v>2</v>
      </c>
      <c r="B4" s="24"/>
      <c r="C4" s="24"/>
      <c r="D4" s="24"/>
      <c r="E4" s="25" t="s">
        <v>3</v>
      </c>
      <c r="F4" s="25"/>
    </row>
    <row r="5" customHeight="1" spans="1:6">
      <c r="A5" s="26" t="s">
        <v>4</v>
      </c>
      <c r="B5" s="26"/>
      <c r="C5" s="26" t="s">
        <v>5</v>
      </c>
      <c r="D5" s="26"/>
      <c r="E5" s="26"/>
      <c r="F5" s="26"/>
    </row>
    <row r="6" customHeight="1" spans="1:6">
      <c r="A6" s="26" t="s">
        <v>6</v>
      </c>
      <c r="B6" s="26" t="s">
        <v>7</v>
      </c>
      <c r="C6" s="26" t="s">
        <v>8</v>
      </c>
      <c r="D6" s="26" t="s">
        <v>7</v>
      </c>
      <c r="E6" s="26" t="s">
        <v>9</v>
      </c>
      <c r="F6" s="26" t="s">
        <v>7</v>
      </c>
    </row>
    <row r="7" customHeight="1" spans="1:6">
      <c r="A7" s="27" t="s">
        <v>10</v>
      </c>
      <c r="B7" s="28">
        <v>5250.78</v>
      </c>
      <c r="C7" s="27" t="s">
        <v>11</v>
      </c>
      <c r="D7" s="28">
        <v>5209.78</v>
      </c>
      <c r="E7" s="27" t="s">
        <v>12</v>
      </c>
      <c r="F7" s="28">
        <f>SUM(F8:F10)</f>
        <v>1084.78</v>
      </c>
    </row>
    <row r="8" customHeight="1" spans="1:6">
      <c r="A8" s="27" t="s">
        <v>13</v>
      </c>
      <c r="B8" s="28">
        <v>2459</v>
      </c>
      <c r="C8" s="27" t="s">
        <v>14</v>
      </c>
      <c r="D8" s="28"/>
      <c r="E8" s="27" t="s">
        <v>15</v>
      </c>
      <c r="F8" s="28">
        <v>1043.52</v>
      </c>
    </row>
    <row r="9" customHeight="1" spans="1:6">
      <c r="A9" s="27" t="s">
        <v>16</v>
      </c>
      <c r="B9" s="28"/>
      <c r="C9" s="27" t="s">
        <v>17</v>
      </c>
      <c r="D9" s="28"/>
      <c r="E9" s="27" t="s">
        <v>18</v>
      </c>
      <c r="F9" s="28">
        <v>41.26</v>
      </c>
    </row>
    <row r="10" customHeight="1" spans="1:6">
      <c r="A10" s="27" t="s">
        <v>19</v>
      </c>
      <c r="B10" s="28"/>
      <c r="C10" s="27" t="s">
        <v>20</v>
      </c>
      <c r="D10" s="28"/>
      <c r="E10" s="27" t="s">
        <v>21</v>
      </c>
      <c r="F10" s="28"/>
    </row>
    <row r="11" customHeight="1" spans="1:6">
      <c r="A11" s="27" t="s">
        <v>22</v>
      </c>
      <c r="B11" s="28"/>
      <c r="C11" s="27" t="s">
        <v>23</v>
      </c>
      <c r="D11" s="28"/>
      <c r="E11" s="27" t="s">
        <v>24</v>
      </c>
      <c r="F11" s="28">
        <v>6647.78</v>
      </c>
    </row>
    <row r="12" customHeight="1" spans="1:6">
      <c r="A12" s="27" t="s">
        <v>25</v>
      </c>
      <c r="B12" s="28"/>
      <c r="C12" s="27" t="s">
        <v>26</v>
      </c>
      <c r="D12" s="28"/>
      <c r="E12" s="27" t="s">
        <v>27</v>
      </c>
      <c r="F12" s="28"/>
    </row>
    <row r="13" customHeight="1" spans="1:6">
      <c r="A13" s="27" t="s">
        <v>28</v>
      </c>
      <c r="B13" s="28"/>
      <c r="C13" s="27" t="s">
        <v>29</v>
      </c>
      <c r="D13" s="28"/>
      <c r="E13" s="27" t="s">
        <v>30</v>
      </c>
      <c r="F13" s="28"/>
    </row>
    <row r="14" customHeight="1" spans="1:6">
      <c r="A14" s="27" t="s">
        <v>31</v>
      </c>
      <c r="B14" s="28"/>
      <c r="C14" s="27" t="s">
        <v>32</v>
      </c>
      <c r="D14" s="28"/>
      <c r="E14" s="27" t="s">
        <v>33</v>
      </c>
      <c r="F14" s="28"/>
    </row>
    <row r="15" customHeight="1" spans="1:6">
      <c r="A15" s="27" t="s">
        <v>34</v>
      </c>
      <c r="B15" s="28"/>
      <c r="C15" s="27" t="s">
        <v>35</v>
      </c>
      <c r="D15" s="28"/>
      <c r="E15" s="27" t="s">
        <v>36</v>
      </c>
      <c r="F15" s="28"/>
    </row>
    <row r="16" customHeight="1" spans="1:6">
      <c r="A16" s="29"/>
      <c r="B16" s="35"/>
      <c r="C16" s="27" t="s">
        <v>37</v>
      </c>
      <c r="D16" s="28">
        <v>2500</v>
      </c>
      <c r="E16" s="27" t="s">
        <v>38</v>
      </c>
      <c r="F16" s="28"/>
    </row>
    <row r="17" customHeight="1" spans="1:6">
      <c r="A17" s="29"/>
      <c r="B17" s="35"/>
      <c r="C17" s="27" t="s">
        <v>39</v>
      </c>
      <c r="D17" s="28"/>
      <c r="E17" s="29"/>
      <c r="F17" s="28"/>
    </row>
    <row r="18" customHeight="1" spans="1:6">
      <c r="A18" s="29"/>
      <c r="B18" s="35"/>
      <c r="C18" s="27" t="s">
        <v>40</v>
      </c>
      <c r="D18" s="28"/>
      <c r="E18" s="29"/>
      <c r="F18" s="28"/>
    </row>
    <row r="19" customHeight="1" spans="1:6">
      <c r="A19" s="29"/>
      <c r="B19" s="35"/>
      <c r="C19" s="27" t="s">
        <v>41</v>
      </c>
      <c r="D19" s="28"/>
      <c r="E19" s="29"/>
      <c r="F19" s="28"/>
    </row>
    <row r="20" customHeight="1" spans="1:6">
      <c r="A20" s="29"/>
      <c r="B20" s="35"/>
      <c r="C20" s="27" t="s">
        <v>42</v>
      </c>
      <c r="D20" s="28"/>
      <c r="E20" s="29"/>
      <c r="F20" s="28"/>
    </row>
    <row r="21" customHeight="1" spans="1:6">
      <c r="A21" s="29"/>
      <c r="B21" s="35"/>
      <c r="C21" s="27" t="s">
        <v>43</v>
      </c>
      <c r="D21" s="28"/>
      <c r="E21" s="29"/>
      <c r="F21" s="28"/>
    </row>
    <row r="22" customHeight="1" spans="1:6">
      <c r="A22" s="29"/>
      <c r="B22" s="35"/>
      <c r="C22" s="27" t="s">
        <v>44</v>
      </c>
      <c r="D22" s="28"/>
      <c r="E22" s="29"/>
      <c r="F22" s="28"/>
    </row>
    <row r="23" customHeight="1" spans="1:6">
      <c r="A23" s="29"/>
      <c r="B23" s="35"/>
      <c r="C23" s="27" t="s">
        <v>45</v>
      </c>
      <c r="D23" s="28"/>
      <c r="E23" s="29"/>
      <c r="F23" s="28"/>
    </row>
    <row r="24" customHeight="1" spans="1:6">
      <c r="A24" s="29"/>
      <c r="B24" s="35"/>
      <c r="C24" s="27" t="s">
        <v>46</v>
      </c>
      <c r="D24" s="28"/>
      <c r="E24" s="29"/>
      <c r="F24" s="28"/>
    </row>
    <row r="25" customHeight="1" spans="1:6">
      <c r="A25" s="29"/>
      <c r="B25" s="35"/>
      <c r="C25" s="27" t="s">
        <v>47</v>
      </c>
      <c r="D25" s="28"/>
      <c r="E25" s="29"/>
      <c r="F25" s="28"/>
    </row>
    <row r="26" customHeight="1" spans="1:6">
      <c r="A26" s="29"/>
      <c r="B26" s="35"/>
      <c r="C26" s="27" t="s">
        <v>48</v>
      </c>
      <c r="D26" s="28"/>
      <c r="E26" s="29"/>
      <c r="F26" s="28"/>
    </row>
    <row r="27" customHeight="1" spans="1:6">
      <c r="A27" s="29"/>
      <c r="B27" s="35"/>
      <c r="C27" s="27" t="s">
        <v>49</v>
      </c>
      <c r="D27" s="28">
        <v>22.78</v>
      </c>
      <c r="E27" s="29"/>
      <c r="F27" s="28"/>
    </row>
    <row r="28" customHeight="1" spans="1:6">
      <c r="A28" s="27" t="s">
        <v>50</v>
      </c>
      <c r="B28" s="28">
        <f>SUM(B7:B15)</f>
        <v>7709.78</v>
      </c>
      <c r="C28" s="26" t="s">
        <v>51</v>
      </c>
      <c r="D28" s="26"/>
      <c r="E28" s="26"/>
      <c r="F28" s="28">
        <f>SUM(D7:D27)</f>
        <v>7732.56</v>
      </c>
    </row>
    <row r="29" customHeight="1" spans="1:6">
      <c r="A29" s="27" t="s">
        <v>52</v>
      </c>
      <c r="B29" s="28">
        <v>22.78</v>
      </c>
      <c r="C29" s="26" t="s">
        <v>53</v>
      </c>
      <c r="D29" s="26"/>
      <c r="E29" s="26"/>
      <c r="F29" s="28"/>
    </row>
    <row r="30" customHeight="1" spans="1:6">
      <c r="A30" s="27" t="s">
        <v>54</v>
      </c>
      <c r="B30" s="28">
        <f>B28+B29</f>
        <v>7732.56</v>
      </c>
      <c r="C30" s="26" t="s">
        <v>55</v>
      </c>
      <c r="D30" s="26"/>
      <c r="E30" s="26"/>
      <c r="F30" s="28">
        <f>F28+F29</f>
        <v>7732.56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6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4"/>
  <sheetViews>
    <sheetView showZeros="0" tabSelected="1" view="pageBreakPreview" zoomScaleNormal="100" workbookViewId="0">
      <selection activeCell="C48" sqref="C48"/>
    </sheetView>
  </sheetViews>
  <sheetFormatPr defaultColWidth="9" defaultRowHeight="30" customHeight="1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customHeight="1" spans="12:12">
      <c r="L1" s="15" t="s">
        <v>177</v>
      </c>
    </row>
    <row r="2" customHeight="1" spans="1:12">
      <c r="A2" s="2" t="s">
        <v>178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customHeight="1" spans="1:12">
      <c r="A3" s="4" t="str">
        <f>预算01表!A4</f>
        <v>部门名称：天津经济技术开发区滨海-中关村科技园办公室</v>
      </c>
      <c r="B3" s="5"/>
      <c r="C3" s="5"/>
      <c r="D3" s="4"/>
      <c r="E3" s="4"/>
      <c r="F3" s="4"/>
      <c r="G3" s="4"/>
      <c r="H3" s="4"/>
      <c r="I3" s="4"/>
      <c r="J3" s="4"/>
      <c r="L3" s="15" t="s">
        <v>3</v>
      </c>
    </row>
    <row r="4" customHeight="1" spans="1:12">
      <c r="A4" s="6" t="s">
        <v>82</v>
      </c>
      <c r="B4" s="7" t="s">
        <v>83</v>
      </c>
      <c r="C4" s="7" t="s">
        <v>179</v>
      </c>
      <c r="D4" s="6" t="s">
        <v>62</v>
      </c>
      <c r="E4" s="6"/>
      <c r="F4" s="6"/>
      <c r="G4" s="6"/>
      <c r="H4" s="6" t="s">
        <v>66</v>
      </c>
      <c r="I4" s="6"/>
      <c r="J4" s="6"/>
      <c r="K4" s="7" t="s">
        <v>180</v>
      </c>
      <c r="L4" s="7" t="s">
        <v>64</v>
      </c>
    </row>
    <row r="5" customHeight="1" spans="1:12">
      <c r="A5" s="6"/>
      <c r="B5" s="7"/>
      <c r="C5" s="7"/>
      <c r="D5" s="6" t="s">
        <v>78</v>
      </c>
      <c r="E5" s="6" t="s">
        <v>68</v>
      </c>
      <c r="F5" s="6" t="s">
        <v>69</v>
      </c>
      <c r="G5" s="7" t="s">
        <v>70</v>
      </c>
      <c r="H5" s="7" t="s">
        <v>68</v>
      </c>
      <c r="I5" s="7" t="s">
        <v>69</v>
      </c>
      <c r="J5" s="7" t="s">
        <v>70</v>
      </c>
      <c r="K5" s="7"/>
      <c r="L5" s="7"/>
    </row>
    <row r="6" customHeight="1" spans="1:12">
      <c r="A6" s="8"/>
      <c r="B6" s="9" t="s">
        <v>65</v>
      </c>
      <c r="C6" s="9"/>
      <c r="D6" s="10">
        <f t="shared" ref="D6:L6" si="0">D7</f>
        <v>6625</v>
      </c>
      <c r="E6" s="10">
        <f t="shared" si="0"/>
        <v>4166</v>
      </c>
      <c r="F6" s="10">
        <f t="shared" si="0"/>
        <v>2459</v>
      </c>
      <c r="G6" s="10">
        <f t="shared" si="0"/>
        <v>0</v>
      </c>
      <c r="H6" s="10">
        <f t="shared" si="0"/>
        <v>0</v>
      </c>
      <c r="I6" s="10">
        <f t="shared" si="0"/>
        <v>22.78</v>
      </c>
      <c r="J6" s="10">
        <f t="shared" si="0"/>
        <v>0</v>
      </c>
      <c r="K6" s="10">
        <f t="shared" si="0"/>
        <v>0</v>
      </c>
      <c r="L6" s="10">
        <f t="shared" si="0"/>
        <v>0</v>
      </c>
    </row>
    <row r="7" customHeight="1" spans="1:12">
      <c r="A7" s="11"/>
      <c r="B7" s="12" t="s">
        <v>120</v>
      </c>
      <c r="C7" s="12"/>
      <c r="D7" s="13">
        <f t="shared" ref="D7:D52" si="1">E7+F7+G7</f>
        <v>6625</v>
      </c>
      <c r="E7" s="13">
        <v>4166</v>
      </c>
      <c r="F7" s="13">
        <v>2459</v>
      </c>
      <c r="G7" s="13">
        <v>0</v>
      </c>
      <c r="H7" s="13">
        <v>0</v>
      </c>
      <c r="I7" s="13">
        <v>22.78</v>
      </c>
      <c r="J7" s="13">
        <v>0</v>
      </c>
      <c r="K7" s="13"/>
      <c r="L7" s="13"/>
    </row>
    <row r="8" customHeight="1" spans="1:12">
      <c r="A8" s="11">
        <v>201</v>
      </c>
      <c r="B8" s="12" t="s">
        <v>121</v>
      </c>
      <c r="C8" s="12"/>
      <c r="D8" s="13">
        <f t="shared" si="1"/>
        <v>4125</v>
      </c>
      <c r="E8" s="13">
        <v>4125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/>
      <c r="L8" s="13"/>
    </row>
    <row r="9" customHeight="1" spans="1:12">
      <c r="A9" s="11">
        <v>20113</v>
      </c>
      <c r="B9" s="12" t="s">
        <v>122</v>
      </c>
      <c r="C9" s="12"/>
      <c r="D9" s="13">
        <f t="shared" si="1"/>
        <v>4125</v>
      </c>
      <c r="E9" s="13">
        <v>4125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/>
      <c r="L9" s="13"/>
    </row>
    <row r="10" customHeight="1" spans="1:12">
      <c r="A10" s="11">
        <v>2011302</v>
      </c>
      <c r="B10" s="12" t="s">
        <v>92</v>
      </c>
      <c r="C10" s="12"/>
      <c r="D10" s="13">
        <f t="shared" si="1"/>
        <v>4125</v>
      </c>
      <c r="E10" s="13">
        <v>4125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/>
      <c r="L10" s="13"/>
    </row>
    <row r="11" customHeight="1" spans="1:12">
      <c r="A11" s="11" t="s">
        <v>181</v>
      </c>
      <c r="B11" s="12" t="s">
        <v>120</v>
      </c>
      <c r="C11" s="12" t="s">
        <v>176</v>
      </c>
      <c r="D11" s="13">
        <f t="shared" si="1"/>
        <v>841</v>
      </c>
      <c r="E11" s="13">
        <v>841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/>
      <c r="L11" s="13"/>
    </row>
    <row r="12" customHeight="1" spans="1:12">
      <c r="A12" s="11" t="s">
        <v>181</v>
      </c>
      <c r="B12" s="12" t="s">
        <v>120</v>
      </c>
      <c r="C12" s="12" t="s">
        <v>182</v>
      </c>
      <c r="D12" s="13">
        <f t="shared" si="1"/>
        <v>350</v>
      </c>
      <c r="E12" s="13">
        <v>350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/>
      <c r="L12" s="13"/>
    </row>
    <row r="13" customHeight="1" spans="1:12">
      <c r="A13" s="11" t="s">
        <v>181</v>
      </c>
      <c r="B13" s="12" t="s">
        <v>120</v>
      </c>
      <c r="C13" s="12" t="s">
        <v>183</v>
      </c>
      <c r="D13" s="13">
        <f t="shared" si="1"/>
        <v>100</v>
      </c>
      <c r="E13" s="13">
        <v>100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/>
      <c r="L13" s="13"/>
    </row>
    <row r="14" customHeight="1" spans="1:12">
      <c r="A14" s="11" t="s">
        <v>181</v>
      </c>
      <c r="B14" s="12" t="s">
        <v>120</v>
      </c>
      <c r="C14" s="12" t="s">
        <v>184</v>
      </c>
      <c r="D14" s="13">
        <f t="shared" si="1"/>
        <v>15</v>
      </c>
      <c r="E14" s="13">
        <v>15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/>
      <c r="L14" s="13"/>
    </row>
    <row r="15" customHeight="1" spans="1:12">
      <c r="A15" s="11" t="s">
        <v>181</v>
      </c>
      <c r="B15" s="12" t="s">
        <v>120</v>
      </c>
      <c r="C15" s="12" t="s">
        <v>185</v>
      </c>
      <c r="D15" s="13">
        <f t="shared" si="1"/>
        <v>100</v>
      </c>
      <c r="E15" s="13">
        <v>100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/>
      <c r="L15" s="13"/>
    </row>
    <row r="16" customHeight="1" spans="1:12">
      <c r="A16" s="11" t="s">
        <v>181</v>
      </c>
      <c r="B16" s="12" t="s">
        <v>120</v>
      </c>
      <c r="C16" s="12" t="s">
        <v>186</v>
      </c>
      <c r="D16" s="13">
        <f t="shared" si="1"/>
        <v>1000</v>
      </c>
      <c r="E16" s="13">
        <v>1000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/>
      <c r="L16" s="13"/>
    </row>
    <row r="17" customHeight="1" spans="1:12">
      <c r="A17" s="11" t="s">
        <v>181</v>
      </c>
      <c r="B17" s="12" t="s">
        <v>120</v>
      </c>
      <c r="C17" s="12" t="s">
        <v>187</v>
      </c>
      <c r="D17" s="13">
        <f t="shared" si="1"/>
        <v>1200</v>
      </c>
      <c r="E17" s="13">
        <v>1200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/>
      <c r="L17" s="13"/>
    </row>
    <row r="18" customHeight="1" spans="1:12">
      <c r="A18" s="11" t="s">
        <v>181</v>
      </c>
      <c r="B18" s="12" t="s">
        <v>120</v>
      </c>
      <c r="C18" s="12" t="s">
        <v>188</v>
      </c>
      <c r="D18" s="13">
        <f t="shared" si="1"/>
        <v>100</v>
      </c>
      <c r="E18" s="13">
        <v>100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/>
      <c r="L18" s="13"/>
    </row>
    <row r="19" customHeight="1" spans="1:12">
      <c r="A19" s="14" t="s">
        <v>181</v>
      </c>
      <c r="B19" s="12" t="s">
        <v>120</v>
      </c>
      <c r="C19" s="12" t="s">
        <v>189</v>
      </c>
      <c r="D19" s="13">
        <f t="shared" si="1"/>
        <v>70</v>
      </c>
      <c r="E19" s="13">
        <v>70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/>
      <c r="L19" s="13"/>
    </row>
    <row r="20" customHeight="1" spans="1:12">
      <c r="A20" s="14" t="s">
        <v>181</v>
      </c>
      <c r="B20" s="12" t="s">
        <v>120</v>
      </c>
      <c r="C20" s="12" t="s">
        <v>175</v>
      </c>
      <c r="D20" s="13">
        <f t="shared" si="1"/>
        <v>349</v>
      </c>
      <c r="E20" s="13">
        <v>349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/>
      <c r="L20" s="13"/>
    </row>
    <row r="21" customHeight="1" spans="1:12">
      <c r="A21" s="14" t="s">
        <v>190</v>
      </c>
      <c r="B21" s="12" t="s">
        <v>123</v>
      </c>
      <c r="C21" s="12"/>
      <c r="D21" s="13">
        <f t="shared" si="1"/>
        <v>2500</v>
      </c>
      <c r="E21" s="13">
        <v>41</v>
      </c>
      <c r="F21" s="13">
        <v>2459</v>
      </c>
      <c r="G21" s="13">
        <v>0</v>
      </c>
      <c r="H21" s="13">
        <v>0</v>
      </c>
      <c r="I21" s="13">
        <v>0</v>
      </c>
      <c r="J21" s="13">
        <v>0</v>
      </c>
      <c r="K21" s="13"/>
      <c r="L21" s="13"/>
    </row>
    <row r="22" customHeight="1" spans="1:12">
      <c r="A22" s="14" t="s">
        <v>191</v>
      </c>
      <c r="B22" s="12" t="s">
        <v>124</v>
      </c>
      <c r="C22" s="12"/>
      <c r="D22" s="13">
        <f t="shared" si="1"/>
        <v>41</v>
      </c>
      <c r="E22" s="13">
        <v>41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/>
      <c r="L22" s="13"/>
    </row>
    <row r="23" customHeight="1" spans="1:12">
      <c r="A23" s="14" t="s">
        <v>192</v>
      </c>
      <c r="B23" s="12" t="s">
        <v>93</v>
      </c>
      <c r="C23" s="12"/>
      <c r="D23" s="13">
        <f t="shared" si="1"/>
        <v>41</v>
      </c>
      <c r="E23" s="13">
        <v>41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/>
      <c r="L23" s="13"/>
    </row>
    <row r="24" customHeight="1" spans="1:12">
      <c r="A24" s="14" t="s">
        <v>193</v>
      </c>
      <c r="B24" s="12" t="s">
        <v>120</v>
      </c>
      <c r="C24" s="12" t="s">
        <v>194</v>
      </c>
      <c r="D24" s="13">
        <f t="shared" si="1"/>
        <v>41</v>
      </c>
      <c r="E24" s="13">
        <v>41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/>
      <c r="L24" s="13"/>
    </row>
    <row r="25" customHeight="1" spans="1:12">
      <c r="A25" s="14" t="s">
        <v>195</v>
      </c>
      <c r="B25" s="12" t="s">
        <v>158</v>
      </c>
      <c r="C25" s="12"/>
      <c r="D25" s="13">
        <f t="shared" si="1"/>
        <v>2459</v>
      </c>
      <c r="E25" s="13">
        <v>0</v>
      </c>
      <c r="F25" s="13">
        <v>2459</v>
      </c>
      <c r="G25" s="13">
        <v>0</v>
      </c>
      <c r="H25" s="13">
        <v>0</v>
      </c>
      <c r="I25" s="13">
        <v>0</v>
      </c>
      <c r="J25" s="13">
        <v>0</v>
      </c>
      <c r="K25" s="13"/>
      <c r="L25" s="13"/>
    </row>
    <row r="26" customHeight="1" spans="1:12">
      <c r="A26" s="14" t="s">
        <v>196</v>
      </c>
      <c r="B26" s="12" t="s">
        <v>94</v>
      </c>
      <c r="C26" s="12"/>
      <c r="D26" s="13">
        <f t="shared" si="1"/>
        <v>2459</v>
      </c>
      <c r="E26" s="13">
        <v>0</v>
      </c>
      <c r="F26" s="13">
        <v>2459</v>
      </c>
      <c r="G26" s="13">
        <v>0</v>
      </c>
      <c r="H26" s="13">
        <v>0</v>
      </c>
      <c r="I26" s="13">
        <v>0</v>
      </c>
      <c r="J26" s="13">
        <v>0</v>
      </c>
      <c r="K26" s="13"/>
      <c r="L26" s="13"/>
    </row>
    <row r="27" customHeight="1" spans="1:12">
      <c r="A27" s="14" t="s">
        <v>197</v>
      </c>
      <c r="B27" s="12" t="s">
        <v>120</v>
      </c>
      <c r="C27" s="12" t="s">
        <v>198</v>
      </c>
      <c r="D27" s="13">
        <f t="shared" si="1"/>
        <v>20</v>
      </c>
      <c r="E27" s="13">
        <v>0</v>
      </c>
      <c r="F27" s="13">
        <v>20</v>
      </c>
      <c r="G27" s="13">
        <v>0</v>
      </c>
      <c r="H27" s="13">
        <v>0</v>
      </c>
      <c r="I27" s="13">
        <v>0</v>
      </c>
      <c r="J27" s="13">
        <v>0</v>
      </c>
      <c r="K27" s="13"/>
      <c r="L27" s="13"/>
    </row>
    <row r="28" customHeight="1" spans="1:12">
      <c r="A28" s="14" t="s">
        <v>197</v>
      </c>
      <c r="B28" s="12" t="s">
        <v>120</v>
      </c>
      <c r="C28" s="12" t="s">
        <v>199</v>
      </c>
      <c r="D28" s="13">
        <f t="shared" si="1"/>
        <v>39</v>
      </c>
      <c r="E28" s="13">
        <v>0</v>
      </c>
      <c r="F28" s="13">
        <v>39</v>
      </c>
      <c r="G28" s="13">
        <v>0</v>
      </c>
      <c r="H28" s="13">
        <v>0</v>
      </c>
      <c r="I28" s="13">
        <v>0</v>
      </c>
      <c r="J28" s="13">
        <v>0</v>
      </c>
      <c r="K28" s="13"/>
      <c r="L28" s="13"/>
    </row>
    <row r="29" customHeight="1" spans="1:12">
      <c r="A29" s="14" t="s">
        <v>197</v>
      </c>
      <c r="B29" s="12" t="s">
        <v>120</v>
      </c>
      <c r="C29" s="12" t="s">
        <v>200</v>
      </c>
      <c r="D29" s="13">
        <f t="shared" si="1"/>
        <v>24</v>
      </c>
      <c r="E29" s="13">
        <v>0</v>
      </c>
      <c r="F29" s="13">
        <v>24</v>
      </c>
      <c r="G29" s="13">
        <v>0</v>
      </c>
      <c r="H29" s="13">
        <v>0</v>
      </c>
      <c r="I29" s="13">
        <v>0</v>
      </c>
      <c r="J29" s="13">
        <v>0</v>
      </c>
      <c r="K29" s="13"/>
      <c r="L29" s="13"/>
    </row>
    <row r="30" customHeight="1" spans="1:12">
      <c r="A30" s="12" t="s">
        <v>197</v>
      </c>
      <c r="B30" s="12" t="s">
        <v>120</v>
      </c>
      <c r="C30" s="12" t="s">
        <v>201</v>
      </c>
      <c r="D30" s="13">
        <f t="shared" si="1"/>
        <v>40</v>
      </c>
      <c r="E30" s="13">
        <v>0</v>
      </c>
      <c r="F30" s="13">
        <v>40</v>
      </c>
      <c r="G30" s="13">
        <v>0</v>
      </c>
      <c r="H30" s="13">
        <v>0</v>
      </c>
      <c r="I30" s="13">
        <v>0</v>
      </c>
      <c r="J30" s="13">
        <v>0</v>
      </c>
      <c r="K30" s="13"/>
      <c r="L30" s="13"/>
    </row>
    <row r="31" customHeight="1" spans="1:12">
      <c r="A31" s="12" t="s">
        <v>197</v>
      </c>
      <c r="B31" s="12" t="s">
        <v>120</v>
      </c>
      <c r="C31" s="12" t="s">
        <v>202</v>
      </c>
      <c r="D31" s="13">
        <f t="shared" si="1"/>
        <v>636</v>
      </c>
      <c r="E31" s="13">
        <v>0</v>
      </c>
      <c r="F31" s="13">
        <v>636</v>
      </c>
      <c r="G31" s="13">
        <v>0</v>
      </c>
      <c r="H31" s="13">
        <v>0</v>
      </c>
      <c r="I31" s="13">
        <v>0</v>
      </c>
      <c r="J31" s="13">
        <v>0</v>
      </c>
      <c r="K31" s="13"/>
      <c r="L31" s="13"/>
    </row>
    <row r="32" customHeight="1" spans="1:12">
      <c r="A32" s="12" t="s">
        <v>197</v>
      </c>
      <c r="B32" s="12" t="s">
        <v>120</v>
      </c>
      <c r="C32" s="12" t="s">
        <v>203</v>
      </c>
      <c r="D32" s="13">
        <f t="shared" si="1"/>
        <v>9</v>
      </c>
      <c r="E32" s="13">
        <v>0</v>
      </c>
      <c r="F32" s="13">
        <v>9</v>
      </c>
      <c r="G32" s="13">
        <v>0</v>
      </c>
      <c r="H32" s="13">
        <v>0</v>
      </c>
      <c r="I32" s="13">
        <v>0</v>
      </c>
      <c r="J32" s="13">
        <v>0</v>
      </c>
      <c r="K32" s="13"/>
      <c r="L32" s="13"/>
    </row>
    <row r="33" customHeight="1" spans="1:12">
      <c r="A33" s="12" t="s">
        <v>197</v>
      </c>
      <c r="B33" s="12" t="s">
        <v>120</v>
      </c>
      <c r="C33" s="12" t="s">
        <v>204</v>
      </c>
      <c r="D33" s="13">
        <f t="shared" si="1"/>
        <v>30</v>
      </c>
      <c r="E33" s="13">
        <v>0</v>
      </c>
      <c r="F33" s="13">
        <v>30</v>
      </c>
      <c r="G33" s="13">
        <v>0</v>
      </c>
      <c r="H33" s="13">
        <v>0</v>
      </c>
      <c r="I33" s="13">
        <v>0</v>
      </c>
      <c r="J33" s="13">
        <v>0</v>
      </c>
      <c r="K33" s="13"/>
      <c r="L33" s="13"/>
    </row>
    <row r="34" customHeight="1" spans="1:12">
      <c r="A34" s="12" t="s">
        <v>197</v>
      </c>
      <c r="B34" s="12" t="s">
        <v>120</v>
      </c>
      <c r="C34" s="12" t="s">
        <v>205</v>
      </c>
      <c r="D34" s="13">
        <f t="shared" si="1"/>
        <v>30</v>
      </c>
      <c r="E34" s="13">
        <v>0</v>
      </c>
      <c r="F34" s="13">
        <v>30</v>
      </c>
      <c r="G34" s="13">
        <v>0</v>
      </c>
      <c r="H34" s="13">
        <v>0</v>
      </c>
      <c r="I34" s="13">
        <v>0</v>
      </c>
      <c r="J34" s="13">
        <v>0</v>
      </c>
      <c r="K34" s="13"/>
      <c r="L34" s="13"/>
    </row>
    <row r="35" customHeight="1" spans="1:12">
      <c r="A35" s="12" t="s">
        <v>197</v>
      </c>
      <c r="B35" s="12" t="s">
        <v>120</v>
      </c>
      <c r="C35" s="12" t="s">
        <v>206</v>
      </c>
      <c r="D35" s="13">
        <f t="shared" si="1"/>
        <v>30</v>
      </c>
      <c r="E35" s="13">
        <v>0</v>
      </c>
      <c r="F35" s="13">
        <v>30</v>
      </c>
      <c r="G35" s="13">
        <v>0</v>
      </c>
      <c r="H35" s="13">
        <v>0</v>
      </c>
      <c r="I35" s="13">
        <v>0</v>
      </c>
      <c r="J35" s="13">
        <v>0</v>
      </c>
      <c r="K35" s="13"/>
      <c r="L35" s="13"/>
    </row>
    <row r="36" customHeight="1" spans="1:12">
      <c r="A36" s="12" t="s">
        <v>197</v>
      </c>
      <c r="B36" s="12" t="s">
        <v>120</v>
      </c>
      <c r="C36" s="12" t="s">
        <v>207</v>
      </c>
      <c r="D36" s="13">
        <f t="shared" si="1"/>
        <v>30</v>
      </c>
      <c r="E36" s="13">
        <v>0</v>
      </c>
      <c r="F36" s="13">
        <v>30</v>
      </c>
      <c r="G36" s="13">
        <v>0</v>
      </c>
      <c r="H36" s="13">
        <v>0</v>
      </c>
      <c r="I36" s="13">
        <v>0</v>
      </c>
      <c r="J36" s="13">
        <v>0</v>
      </c>
      <c r="K36" s="13"/>
      <c r="L36" s="13"/>
    </row>
    <row r="37" customHeight="1" spans="1:12">
      <c r="A37" s="12" t="s">
        <v>197</v>
      </c>
      <c r="B37" s="12" t="s">
        <v>120</v>
      </c>
      <c r="C37" s="12" t="s">
        <v>208</v>
      </c>
      <c r="D37" s="13">
        <f t="shared" si="1"/>
        <v>26</v>
      </c>
      <c r="E37" s="13">
        <v>0</v>
      </c>
      <c r="F37" s="13">
        <v>26</v>
      </c>
      <c r="G37" s="13">
        <v>0</v>
      </c>
      <c r="H37" s="13">
        <v>0</v>
      </c>
      <c r="I37" s="13">
        <v>0</v>
      </c>
      <c r="J37" s="13">
        <v>0</v>
      </c>
      <c r="K37" s="13"/>
      <c r="L37" s="13"/>
    </row>
    <row r="38" customHeight="1" spans="1:12">
      <c r="A38" s="12" t="s">
        <v>197</v>
      </c>
      <c r="B38" s="12" t="s">
        <v>120</v>
      </c>
      <c r="C38" s="12" t="s">
        <v>209</v>
      </c>
      <c r="D38" s="13">
        <f t="shared" si="1"/>
        <v>12</v>
      </c>
      <c r="E38" s="13">
        <v>0</v>
      </c>
      <c r="F38" s="13">
        <v>12</v>
      </c>
      <c r="G38" s="13">
        <v>0</v>
      </c>
      <c r="H38" s="13">
        <v>0</v>
      </c>
      <c r="I38" s="13">
        <v>0</v>
      </c>
      <c r="J38" s="13">
        <v>0</v>
      </c>
      <c r="K38" s="13"/>
      <c r="L38" s="13"/>
    </row>
    <row r="39" customHeight="1" spans="1:12">
      <c r="A39" s="12" t="s">
        <v>197</v>
      </c>
      <c r="B39" s="12" t="s">
        <v>120</v>
      </c>
      <c r="C39" s="12" t="s">
        <v>210</v>
      </c>
      <c r="D39" s="13">
        <f t="shared" si="1"/>
        <v>7</v>
      </c>
      <c r="E39" s="13">
        <v>0</v>
      </c>
      <c r="F39" s="13">
        <v>7</v>
      </c>
      <c r="G39" s="13">
        <v>0</v>
      </c>
      <c r="H39" s="13">
        <v>0</v>
      </c>
      <c r="I39" s="13">
        <v>0</v>
      </c>
      <c r="J39" s="13">
        <v>0</v>
      </c>
      <c r="K39" s="13"/>
      <c r="L39" s="13"/>
    </row>
    <row r="40" customHeight="1" spans="1:12">
      <c r="A40" s="12" t="s">
        <v>197</v>
      </c>
      <c r="B40" s="12" t="s">
        <v>120</v>
      </c>
      <c r="C40" s="12" t="s">
        <v>211</v>
      </c>
      <c r="D40" s="13">
        <f t="shared" si="1"/>
        <v>15</v>
      </c>
      <c r="E40" s="13">
        <v>0</v>
      </c>
      <c r="F40" s="13">
        <v>15</v>
      </c>
      <c r="G40" s="13">
        <v>0</v>
      </c>
      <c r="H40" s="13">
        <v>0</v>
      </c>
      <c r="I40" s="13">
        <v>0</v>
      </c>
      <c r="J40" s="13">
        <v>0</v>
      </c>
      <c r="K40" s="13"/>
      <c r="L40" s="13"/>
    </row>
    <row r="41" customHeight="1" spans="1:12">
      <c r="A41" s="12" t="s">
        <v>197</v>
      </c>
      <c r="B41" s="12" t="s">
        <v>120</v>
      </c>
      <c r="C41" s="12" t="s">
        <v>212</v>
      </c>
      <c r="D41" s="13">
        <f t="shared" si="1"/>
        <v>20</v>
      </c>
      <c r="E41" s="13">
        <v>0</v>
      </c>
      <c r="F41" s="13">
        <v>20</v>
      </c>
      <c r="G41" s="13">
        <v>0</v>
      </c>
      <c r="H41" s="13">
        <v>0</v>
      </c>
      <c r="I41" s="13">
        <v>0</v>
      </c>
      <c r="J41" s="13">
        <v>0</v>
      </c>
      <c r="K41" s="13"/>
      <c r="L41" s="13"/>
    </row>
    <row r="42" customHeight="1" spans="1:12">
      <c r="A42" s="12" t="s">
        <v>197</v>
      </c>
      <c r="B42" s="12" t="s">
        <v>120</v>
      </c>
      <c r="C42" s="12" t="s">
        <v>213</v>
      </c>
      <c r="D42" s="13">
        <f t="shared" si="1"/>
        <v>7</v>
      </c>
      <c r="E42" s="13">
        <v>0</v>
      </c>
      <c r="F42" s="13">
        <v>7</v>
      </c>
      <c r="G42" s="13">
        <v>0</v>
      </c>
      <c r="H42" s="13">
        <v>0</v>
      </c>
      <c r="I42" s="13">
        <v>0</v>
      </c>
      <c r="J42" s="13">
        <v>0</v>
      </c>
      <c r="K42" s="13"/>
      <c r="L42" s="13"/>
    </row>
    <row r="43" customHeight="1" spans="1:12">
      <c r="A43" s="12" t="s">
        <v>197</v>
      </c>
      <c r="B43" s="12" t="s">
        <v>120</v>
      </c>
      <c r="C43" s="12" t="s">
        <v>214</v>
      </c>
      <c r="D43" s="13">
        <f t="shared" si="1"/>
        <v>110</v>
      </c>
      <c r="E43" s="13">
        <v>0</v>
      </c>
      <c r="F43" s="13">
        <v>110</v>
      </c>
      <c r="G43" s="13">
        <v>0</v>
      </c>
      <c r="H43" s="13">
        <v>0</v>
      </c>
      <c r="I43" s="13">
        <v>0</v>
      </c>
      <c r="J43" s="13">
        <v>0</v>
      </c>
      <c r="K43" s="13"/>
      <c r="L43" s="13"/>
    </row>
    <row r="44" customHeight="1" spans="1:12">
      <c r="A44" s="12" t="s">
        <v>197</v>
      </c>
      <c r="B44" s="12" t="s">
        <v>120</v>
      </c>
      <c r="C44" s="12" t="s">
        <v>215</v>
      </c>
      <c r="D44" s="13">
        <f t="shared" si="1"/>
        <v>200</v>
      </c>
      <c r="E44" s="13">
        <v>0</v>
      </c>
      <c r="F44" s="13">
        <v>200</v>
      </c>
      <c r="G44" s="13">
        <v>0</v>
      </c>
      <c r="H44" s="13">
        <v>0</v>
      </c>
      <c r="I44" s="13">
        <v>0</v>
      </c>
      <c r="J44" s="13">
        <v>0</v>
      </c>
      <c r="K44" s="13"/>
      <c r="L44" s="13"/>
    </row>
    <row r="45" customHeight="1" spans="1:12">
      <c r="A45" s="12" t="s">
        <v>197</v>
      </c>
      <c r="B45" s="12" t="s">
        <v>120</v>
      </c>
      <c r="C45" s="12" t="s">
        <v>216</v>
      </c>
      <c r="D45" s="13">
        <f t="shared" si="1"/>
        <v>119</v>
      </c>
      <c r="E45" s="13">
        <v>0</v>
      </c>
      <c r="F45" s="13">
        <v>119</v>
      </c>
      <c r="G45" s="13">
        <v>0</v>
      </c>
      <c r="H45" s="13">
        <v>0</v>
      </c>
      <c r="I45" s="13">
        <v>0</v>
      </c>
      <c r="J45" s="13">
        <v>0</v>
      </c>
      <c r="K45" s="13"/>
      <c r="L45" s="13"/>
    </row>
    <row r="46" customHeight="1" spans="1:12">
      <c r="A46" s="12" t="s">
        <v>197</v>
      </c>
      <c r="B46" s="12" t="s">
        <v>120</v>
      </c>
      <c r="C46" s="12" t="s">
        <v>217</v>
      </c>
      <c r="D46" s="13">
        <f t="shared" si="1"/>
        <v>615</v>
      </c>
      <c r="E46" s="13">
        <v>0</v>
      </c>
      <c r="F46" s="13">
        <v>615</v>
      </c>
      <c r="G46" s="13">
        <v>0</v>
      </c>
      <c r="H46" s="13">
        <v>0</v>
      </c>
      <c r="I46" s="13">
        <v>0</v>
      </c>
      <c r="J46" s="13">
        <v>0</v>
      </c>
      <c r="K46" s="13"/>
      <c r="L46" s="13"/>
    </row>
    <row r="47" customHeight="1" spans="1:12">
      <c r="A47" s="12" t="s">
        <v>197</v>
      </c>
      <c r="B47" s="12" t="s">
        <v>120</v>
      </c>
      <c r="C47" s="12" t="s">
        <v>218</v>
      </c>
      <c r="D47" s="13">
        <f t="shared" si="1"/>
        <v>400</v>
      </c>
      <c r="E47" s="13">
        <v>0</v>
      </c>
      <c r="F47" s="13">
        <v>400</v>
      </c>
      <c r="G47" s="13">
        <v>0</v>
      </c>
      <c r="H47" s="13">
        <v>0</v>
      </c>
      <c r="I47" s="13">
        <v>0</v>
      </c>
      <c r="J47" s="13">
        <v>0</v>
      </c>
      <c r="K47" s="13"/>
      <c r="L47" s="13"/>
    </row>
    <row r="48" customHeight="1" spans="1:12">
      <c r="A48" s="12" t="s">
        <v>197</v>
      </c>
      <c r="B48" s="12" t="s">
        <v>120</v>
      </c>
      <c r="C48" s="12" t="s">
        <v>219</v>
      </c>
      <c r="D48" s="13">
        <f t="shared" si="1"/>
        <v>40</v>
      </c>
      <c r="E48" s="13">
        <v>0</v>
      </c>
      <c r="F48" s="13">
        <v>40</v>
      </c>
      <c r="G48" s="13">
        <v>0</v>
      </c>
      <c r="H48" s="13">
        <v>0</v>
      </c>
      <c r="I48" s="13">
        <v>0</v>
      </c>
      <c r="J48" s="13">
        <v>0</v>
      </c>
      <c r="K48" s="13"/>
      <c r="L48" s="13"/>
    </row>
    <row r="49" customHeight="1" spans="1:12">
      <c r="A49" s="12">
        <v>229</v>
      </c>
      <c r="B49" s="12" t="s">
        <v>90</v>
      </c>
      <c r="C49" s="12"/>
      <c r="D49" s="13">
        <f t="shared" si="1"/>
        <v>0</v>
      </c>
      <c r="E49" s="13">
        <v>0</v>
      </c>
      <c r="F49" s="13">
        <v>0</v>
      </c>
      <c r="G49" s="13">
        <v>0</v>
      </c>
      <c r="H49" s="13">
        <v>0</v>
      </c>
      <c r="I49" s="13">
        <v>22.78</v>
      </c>
      <c r="J49" s="13">
        <v>0</v>
      </c>
      <c r="K49" s="13"/>
      <c r="L49" s="13"/>
    </row>
    <row r="50" customHeight="1" spans="1:12">
      <c r="A50" s="12">
        <v>22904</v>
      </c>
      <c r="B50" s="12" t="s">
        <v>159</v>
      </c>
      <c r="C50" s="12"/>
      <c r="D50" s="13">
        <f t="shared" si="1"/>
        <v>0</v>
      </c>
      <c r="E50" s="13">
        <v>0</v>
      </c>
      <c r="F50" s="13">
        <v>0</v>
      </c>
      <c r="G50" s="13">
        <v>0</v>
      </c>
      <c r="H50" s="13">
        <v>0</v>
      </c>
      <c r="I50" s="13">
        <v>22.78</v>
      </c>
      <c r="J50" s="13">
        <v>0</v>
      </c>
      <c r="K50" s="13"/>
      <c r="L50" s="13"/>
    </row>
    <row r="51" customHeight="1" spans="1:12">
      <c r="A51" s="12">
        <v>2290402</v>
      </c>
      <c r="B51" s="12" t="s">
        <v>95</v>
      </c>
      <c r="C51" s="12"/>
      <c r="D51" s="13">
        <f t="shared" si="1"/>
        <v>0</v>
      </c>
      <c r="E51" s="13">
        <v>0</v>
      </c>
      <c r="F51" s="13">
        <v>0</v>
      </c>
      <c r="G51" s="13">
        <v>0</v>
      </c>
      <c r="H51" s="13">
        <v>0</v>
      </c>
      <c r="I51" s="13">
        <v>22.78</v>
      </c>
      <c r="J51" s="13">
        <v>0</v>
      </c>
      <c r="K51" s="13"/>
      <c r="L51" s="13"/>
    </row>
    <row r="52" customHeight="1" spans="1:12">
      <c r="A52" s="12" t="s">
        <v>220</v>
      </c>
      <c r="B52" s="12" t="s">
        <v>120</v>
      </c>
      <c r="C52" s="12" t="s">
        <v>221</v>
      </c>
      <c r="D52" s="13">
        <f t="shared" si="1"/>
        <v>0</v>
      </c>
      <c r="E52" s="13">
        <v>0</v>
      </c>
      <c r="F52" s="13">
        <v>0</v>
      </c>
      <c r="G52" s="13">
        <v>0</v>
      </c>
      <c r="H52" s="13">
        <v>0</v>
      </c>
      <c r="I52" s="13">
        <v>22.78</v>
      </c>
      <c r="J52" s="13">
        <v>0</v>
      </c>
      <c r="K52" s="13"/>
      <c r="L52" s="13"/>
    </row>
    <row r="53" customHeight="1" spans="1:1">
      <c r="A53" s="1"/>
    </row>
    <row r="54" customHeight="1" spans="1:1">
      <c r="A54" s="1"/>
    </row>
    <row r="55" customHeight="1" spans="1:1">
      <c r="A55" s="1"/>
    </row>
    <row r="56" customHeight="1" spans="1:1">
      <c r="A56" s="1"/>
    </row>
    <row r="57" customHeight="1" spans="1:1">
      <c r="A57" s="1"/>
    </row>
    <row r="58" customHeight="1" spans="1:1">
      <c r="A58" s="1"/>
    </row>
    <row r="59" customHeight="1" spans="1:1">
      <c r="A59" s="1"/>
    </row>
    <row r="60" customHeight="1" spans="1:1">
      <c r="A60" s="1"/>
    </row>
    <row r="61" customHeight="1" spans="1:1">
      <c r="A61" s="1"/>
    </row>
    <row r="62" customHeight="1" spans="1:1">
      <c r="A62" s="1"/>
    </row>
    <row r="63" customHeight="1" spans="1:1">
      <c r="A63" s="1"/>
    </row>
    <row r="64" customHeight="1" spans="1:1">
      <c r="A64" s="1"/>
    </row>
    <row r="65" customHeight="1" spans="1:1">
      <c r="A65" s="1"/>
    </row>
    <row r="66" customHeight="1" spans="1:1">
      <c r="A66" s="1"/>
    </row>
    <row r="67" customHeight="1" spans="1:1">
      <c r="A67" s="1"/>
    </row>
    <row r="68" customHeight="1" spans="1:1">
      <c r="A68" s="1"/>
    </row>
    <row r="69" customHeight="1" spans="1:1">
      <c r="A69" s="1"/>
    </row>
    <row r="70" customHeight="1" spans="1:1">
      <c r="A70" s="1"/>
    </row>
    <row r="71" customHeight="1" spans="1:1">
      <c r="A71" s="1"/>
    </row>
    <row r="72" customHeight="1" spans="1:1">
      <c r="A72" s="1"/>
    </row>
    <row r="73" customHeight="1" spans="1:1">
      <c r="A73" s="1"/>
    </row>
    <row r="74" customHeight="1" spans="1:1">
      <c r="A74" s="1"/>
    </row>
    <row r="75" customHeight="1" spans="1:1">
      <c r="A75" s="1"/>
    </row>
    <row r="76" customHeight="1" spans="1:1">
      <c r="A76" s="1"/>
    </row>
    <row r="77" customHeight="1" spans="1:1">
      <c r="A77" s="1"/>
    </row>
    <row r="78" customHeight="1" spans="1:1">
      <c r="A78" s="1"/>
    </row>
    <row r="79" customHeight="1" spans="1:1">
      <c r="A79" s="1"/>
    </row>
    <row r="80" customHeight="1" spans="1:1">
      <c r="A80" s="1"/>
    </row>
    <row r="81" customHeight="1" spans="1:1">
      <c r="A81" s="1"/>
    </row>
    <row r="82" customHeight="1" spans="1:1">
      <c r="A82" s="1"/>
    </row>
    <row r="83" customHeight="1" spans="1:1">
      <c r="A83" s="1"/>
    </row>
    <row r="84" customHeight="1" spans="1:1">
      <c r="A84" s="1"/>
    </row>
    <row r="85" customHeight="1" spans="1:1">
      <c r="A85" s="1"/>
    </row>
    <row r="86" customHeight="1" spans="1:1">
      <c r="A86" s="1"/>
    </row>
    <row r="87" customHeight="1" spans="1:1">
      <c r="A87" s="1"/>
    </row>
    <row r="88" customHeight="1" spans="1:1">
      <c r="A88" s="1"/>
    </row>
    <row r="89" customHeight="1" spans="1:1">
      <c r="A89" s="1"/>
    </row>
    <row r="90" customHeight="1" spans="1:1">
      <c r="A90" s="1"/>
    </row>
    <row r="91" customHeight="1" spans="1:1">
      <c r="A91" s="1"/>
    </row>
    <row r="92" customHeight="1" spans="1:1">
      <c r="A92" s="1"/>
    </row>
    <row r="93" customHeight="1" spans="1:1">
      <c r="A93" s="1"/>
    </row>
    <row r="94" customHeight="1" spans="1:1">
      <c r="A94" s="1"/>
    </row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A3" sqref="A3:W3"/>
    </sheetView>
  </sheetViews>
  <sheetFormatPr defaultColWidth="9" defaultRowHeight="30" customHeight="1"/>
  <cols>
    <col min="1" max="1" width="50.625" style="1" customWidth="1"/>
    <col min="2" max="23" width="10.625" customWidth="1"/>
  </cols>
  <sheetData>
    <row r="1" customHeight="1" spans="6:23">
      <c r="F1" s="15"/>
      <c r="W1" s="15" t="s">
        <v>56</v>
      </c>
    </row>
    <row r="2" hidden="1" customHeight="1" spans="1:6">
      <c r="A2" s="30"/>
      <c r="B2" s="22"/>
      <c r="C2" s="22"/>
      <c r="D2" s="22"/>
      <c r="E2" s="22"/>
      <c r="F2" s="22"/>
    </row>
    <row r="3" customHeight="1" spans="1:23">
      <c r="A3" s="31" t="s">
        <v>57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customHeight="1" spans="1:23">
      <c r="A4" s="32" t="str">
        <f>预算01表!A4</f>
        <v>部门名称：天津经济技术开发区滨海-中关村科技园办公室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W4" s="15" t="s">
        <v>3</v>
      </c>
    </row>
    <row r="5" customHeight="1" spans="1:23">
      <c r="A5" s="7" t="s">
        <v>58</v>
      </c>
      <c r="B5" s="6" t="s">
        <v>59</v>
      </c>
      <c r="C5" s="6" t="s">
        <v>60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61</v>
      </c>
      <c r="Q5" s="6"/>
      <c r="R5" s="6"/>
      <c r="S5" s="6"/>
      <c r="T5" s="6"/>
      <c r="U5" s="6"/>
      <c r="V5" s="6"/>
      <c r="W5" s="6"/>
    </row>
    <row r="6" customHeight="1" spans="1:23">
      <c r="A6" s="7"/>
      <c r="B6" s="6"/>
      <c r="C6" s="7" t="s">
        <v>62</v>
      </c>
      <c r="D6" s="7"/>
      <c r="E6" s="7"/>
      <c r="F6" s="7"/>
      <c r="G6" s="7" t="s">
        <v>63</v>
      </c>
      <c r="H6" s="7" t="s">
        <v>64</v>
      </c>
      <c r="I6" s="7"/>
      <c r="J6" s="7"/>
      <c r="K6" s="7"/>
      <c r="L6" s="7"/>
      <c r="M6" s="7"/>
      <c r="N6" s="7"/>
      <c r="O6" s="7"/>
      <c r="P6" s="6" t="s">
        <v>65</v>
      </c>
      <c r="Q6" s="6" t="s">
        <v>66</v>
      </c>
      <c r="R6" s="6"/>
      <c r="S6" s="6"/>
      <c r="T6" s="6"/>
      <c r="U6" s="6" t="s">
        <v>67</v>
      </c>
      <c r="V6" s="6"/>
      <c r="W6" s="6"/>
    </row>
    <row r="7" customHeight="1" spans="1:23">
      <c r="A7" s="7"/>
      <c r="B7" s="6"/>
      <c r="C7" s="7" t="s">
        <v>65</v>
      </c>
      <c r="D7" s="7" t="s">
        <v>68</v>
      </c>
      <c r="E7" s="7" t="s">
        <v>69</v>
      </c>
      <c r="F7" s="7" t="s">
        <v>70</v>
      </c>
      <c r="G7" s="7"/>
      <c r="H7" s="7" t="s">
        <v>65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6"/>
      <c r="Q7" s="6" t="s">
        <v>78</v>
      </c>
      <c r="R7" s="7" t="s">
        <v>68</v>
      </c>
      <c r="S7" s="7" t="s">
        <v>69</v>
      </c>
      <c r="T7" s="7" t="s">
        <v>70</v>
      </c>
      <c r="U7" s="7" t="s">
        <v>78</v>
      </c>
      <c r="V7" s="7" t="s">
        <v>63</v>
      </c>
      <c r="W7" s="7" t="s">
        <v>79</v>
      </c>
    </row>
    <row r="8" customHeight="1" spans="1:23">
      <c r="A8" s="7" t="s">
        <v>65</v>
      </c>
      <c r="B8" s="33">
        <f t="shared" ref="B8:W8" si="0">B9</f>
        <v>7732.56</v>
      </c>
      <c r="C8" s="33">
        <f t="shared" si="0"/>
        <v>7709.78</v>
      </c>
      <c r="D8" s="33">
        <f t="shared" si="0"/>
        <v>5250.78</v>
      </c>
      <c r="E8" s="33">
        <f t="shared" si="0"/>
        <v>2459</v>
      </c>
      <c r="F8" s="33">
        <f t="shared" si="0"/>
        <v>0</v>
      </c>
      <c r="G8" s="33">
        <f t="shared" si="0"/>
        <v>0</v>
      </c>
      <c r="H8" s="33">
        <f t="shared" si="0"/>
        <v>0</v>
      </c>
      <c r="I8" s="33">
        <f t="shared" si="0"/>
        <v>0</v>
      </c>
      <c r="J8" s="33">
        <f t="shared" si="0"/>
        <v>0</v>
      </c>
      <c r="K8" s="33">
        <f t="shared" si="0"/>
        <v>0</v>
      </c>
      <c r="L8" s="33">
        <f t="shared" si="0"/>
        <v>0</v>
      </c>
      <c r="M8" s="33">
        <f t="shared" si="0"/>
        <v>0</v>
      </c>
      <c r="N8" s="33">
        <f t="shared" si="0"/>
        <v>0</v>
      </c>
      <c r="O8" s="33">
        <f t="shared" si="0"/>
        <v>0</v>
      </c>
      <c r="P8" s="33">
        <f t="shared" si="0"/>
        <v>22.78</v>
      </c>
      <c r="Q8" s="33">
        <f t="shared" si="0"/>
        <v>22.78</v>
      </c>
      <c r="R8" s="33">
        <f t="shared" si="0"/>
        <v>0</v>
      </c>
      <c r="S8" s="33">
        <f t="shared" si="0"/>
        <v>22.78</v>
      </c>
      <c r="T8" s="33">
        <f t="shared" si="0"/>
        <v>0</v>
      </c>
      <c r="U8" s="33">
        <f t="shared" si="0"/>
        <v>0</v>
      </c>
      <c r="V8" s="33">
        <f t="shared" si="0"/>
        <v>0</v>
      </c>
      <c r="W8" s="33">
        <f t="shared" si="0"/>
        <v>0</v>
      </c>
    </row>
    <row r="9" customHeight="1" spans="1:23">
      <c r="A9" s="34" t="str">
        <f>MID(A4,6,100)</f>
        <v>天津经济技术开发区滨海-中关村科技园办公室</v>
      </c>
      <c r="B9" s="33">
        <f>SUM(P9,H9,C9,G9)</f>
        <v>7732.56</v>
      </c>
      <c r="C9" s="33">
        <f>SUM(D9:F9)</f>
        <v>7709.78</v>
      </c>
      <c r="D9" s="33">
        <v>5250.78</v>
      </c>
      <c r="E9" s="33">
        <v>2459</v>
      </c>
      <c r="F9" s="33"/>
      <c r="G9" s="33"/>
      <c r="H9" s="33">
        <f>SUM(I9:O9)</f>
        <v>0</v>
      </c>
      <c r="I9" s="33"/>
      <c r="J9" s="33"/>
      <c r="K9" s="33"/>
      <c r="L9" s="33"/>
      <c r="M9" s="33"/>
      <c r="N9" s="33"/>
      <c r="O9" s="33"/>
      <c r="P9" s="33">
        <f>SUM(U9,Q9)</f>
        <v>22.78</v>
      </c>
      <c r="Q9" s="33">
        <f>SUM(R9:T9)</f>
        <v>22.78</v>
      </c>
      <c r="R9" s="33"/>
      <c r="S9" s="33">
        <v>22.78</v>
      </c>
      <c r="T9" s="33"/>
      <c r="U9" s="33">
        <f>SUM(V9:W9)</f>
        <v>0</v>
      </c>
      <c r="V9" s="33"/>
      <c r="W9" s="33"/>
    </row>
    <row r="10" customHeight="1" spans="1:23">
      <c r="A10" s="34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showZeros="0" view="pageBreakPreview" zoomScaleNormal="100" workbookViewId="0">
      <selection activeCell="C11" sqref="C11"/>
    </sheetView>
  </sheetViews>
  <sheetFormatPr defaultColWidth="9" defaultRowHeight="30" customHeight="1"/>
  <cols>
    <col min="1" max="1" width="16" customWidth="1"/>
    <col min="2" max="2" width="34.25" style="1" customWidth="1"/>
    <col min="3" max="10" width="25.625" customWidth="1"/>
  </cols>
  <sheetData>
    <row r="1" customHeight="1" spans="10:10">
      <c r="J1" s="15" t="s">
        <v>80</v>
      </c>
    </row>
    <row r="2" customHeight="1" spans="1:10">
      <c r="A2" s="2" t="s">
        <v>81</v>
      </c>
      <c r="B2" s="3"/>
      <c r="C2" s="2"/>
      <c r="D2" s="2"/>
      <c r="E2" s="2"/>
      <c r="F2" s="2"/>
      <c r="G2" s="2"/>
      <c r="H2" s="2"/>
      <c r="I2" s="2"/>
      <c r="J2" s="2"/>
    </row>
    <row r="3" customHeight="1" spans="1:10">
      <c r="A3" t="str">
        <f>预算01表!A4</f>
        <v>部门名称：天津经济技术开发区滨海-中关村科技园办公室</v>
      </c>
      <c r="J3" s="15" t="s">
        <v>3</v>
      </c>
    </row>
    <row r="4" customHeight="1" spans="1:10">
      <c r="A4" s="6" t="s">
        <v>82</v>
      </c>
      <c r="B4" s="7" t="s">
        <v>83</v>
      </c>
      <c r="C4" s="6" t="s">
        <v>59</v>
      </c>
      <c r="D4" s="6" t="s">
        <v>84</v>
      </c>
      <c r="E4" s="6" t="s">
        <v>85</v>
      </c>
      <c r="F4" s="6" t="s">
        <v>86</v>
      </c>
      <c r="G4" s="7" t="s">
        <v>87</v>
      </c>
      <c r="H4" s="7" t="s">
        <v>88</v>
      </c>
      <c r="I4" s="7" t="s">
        <v>89</v>
      </c>
      <c r="J4" s="6" t="s">
        <v>90</v>
      </c>
    </row>
    <row r="5" customHeight="1" spans="1:10">
      <c r="A5" s="8"/>
      <c r="B5" s="9" t="s">
        <v>65</v>
      </c>
      <c r="C5" s="19">
        <f t="shared" ref="C5:J5" si="0">SUM(C7:C99)</f>
        <v>7732.56</v>
      </c>
      <c r="D5" s="19">
        <f t="shared" si="0"/>
        <v>1084.78</v>
      </c>
      <c r="E5" s="19">
        <f t="shared" si="0"/>
        <v>6647.78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19">
        <f t="shared" si="0"/>
        <v>0</v>
      </c>
    </row>
    <row r="6" customHeight="1" spans="1:10">
      <c r="A6" s="8"/>
      <c r="B6" s="9" t="str">
        <f>MID(A3,6,100)</f>
        <v>天津经济技术开发区滨海-中关村科技园办公室</v>
      </c>
      <c r="C6" s="19">
        <f t="shared" ref="C6:J6" si="1">SUM(C7:C99)</f>
        <v>7732.56</v>
      </c>
      <c r="D6" s="19">
        <f t="shared" si="1"/>
        <v>1084.78</v>
      </c>
      <c r="E6" s="19">
        <f t="shared" si="1"/>
        <v>6647.78</v>
      </c>
      <c r="F6" s="19">
        <f t="shared" si="1"/>
        <v>0</v>
      </c>
      <c r="G6" s="19">
        <f t="shared" si="1"/>
        <v>0</v>
      </c>
      <c r="H6" s="19">
        <f t="shared" si="1"/>
        <v>0</v>
      </c>
      <c r="I6" s="19">
        <f t="shared" si="1"/>
        <v>0</v>
      </c>
      <c r="J6" s="19">
        <f t="shared" si="1"/>
        <v>0</v>
      </c>
    </row>
    <row r="7" customHeight="1" spans="1:10">
      <c r="A7" s="11">
        <v>2011301</v>
      </c>
      <c r="B7" s="12" t="s">
        <v>91</v>
      </c>
      <c r="C7" s="13">
        <f>D7+E7</f>
        <v>1084.78</v>
      </c>
      <c r="D7" s="13">
        <v>1084.78</v>
      </c>
      <c r="E7" s="13">
        <v>0</v>
      </c>
      <c r="F7" s="13"/>
      <c r="G7" s="13"/>
      <c r="H7" s="13"/>
      <c r="I7" s="13"/>
      <c r="J7" s="13"/>
    </row>
    <row r="8" customHeight="1" spans="1:10">
      <c r="A8" s="11">
        <v>2011302</v>
      </c>
      <c r="B8" s="12" t="s">
        <v>92</v>
      </c>
      <c r="C8" s="13">
        <f>D8+E8</f>
        <v>4125</v>
      </c>
      <c r="D8" s="13">
        <v>0</v>
      </c>
      <c r="E8" s="13">
        <v>4125</v>
      </c>
      <c r="F8" s="13"/>
      <c r="G8" s="13"/>
      <c r="H8" s="13"/>
      <c r="I8" s="13"/>
      <c r="J8" s="13"/>
    </row>
    <row r="9" customHeight="1" spans="1:10">
      <c r="A9" s="11">
        <v>2120399</v>
      </c>
      <c r="B9" s="12" t="s">
        <v>93</v>
      </c>
      <c r="C9" s="13">
        <f>D9+E9</f>
        <v>41</v>
      </c>
      <c r="D9" s="13">
        <v>0</v>
      </c>
      <c r="E9" s="13">
        <v>41</v>
      </c>
      <c r="F9" s="13"/>
      <c r="G9" s="13"/>
      <c r="H9" s="13"/>
      <c r="I9" s="13"/>
      <c r="J9" s="13"/>
    </row>
    <row r="10" customHeight="1" spans="1:10">
      <c r="A10" s="11">
        <v>2120803</v>
      </c>
      <c r="B10" s="12" t="s">
        <v>94</v>
      </c>
      <c r="C10" s="13">
        <f>D10+E10</f>
        <v>2459</v>
      </c>
      <c r="D10" s="13">
        <v>0</v>
      </c>
      <c r="E10" s="13">
        <v>2459</v>
      </c>
      <c r="F10" s="13"/>
      <c r="G10" s="13"/>
      <c r="H10" s="13"/>
      <c r="I10" s="13"/>
      <c r="J10" s="13"/>
    </row>
    <row r="11" customHeight="1" spans="1:10">
      <c r="A11" s="11">
        <v>2290402</v>
      </c>
      <c r="B11" s="12" t="s">
        <v>95</v>
      </c>
      <c r="C11" s="13">
        <f>D11+E11</f>
        <v>22.78</v>
      </c>
      <c r="D11" s="13">
        <v>0</v>
      </c>
      <c r="E11" s="13">
        <v>22.78</v>
      </c>
      <c r="F11" s="13"/>
      <c r="G11" s="13"/>
      <c r="H11" s="13"/>
      <c r="I11" s="13"/>
      <c r="J11" s="13"/>
    </row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view="pageBreakPreview" zoomScaleNormal="100" topLeftCell="D14" workbookViewId="0">
      <selection activeCell="E23" sqref="E23"/>
    </sheetView>
  </sheetViews>
  <sheetFormatPr defaultColWidth="9" defaultRowHeight="30" customHeight="1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customHeight="1" spans="6:6">
      <c r="F1" s="15" t="s">
        <v>96</v>
      </c>
    </row>
    <row r="2" customHeight="1" spans="1:6">
      <c r="A2" s="22"/>
      <c r="B2" s="22"/>
      <c r="C2" s="22"/>
      <c r="D2" s="22"/>
      <c r="E2" s="22"/>
      <c r="F2" s="22"/>
    </row>
    <row r="3" customHeight="1" spans="1:6">
      <c r="A3" s="23" t="s">
        <v>97</v>
      </c>
      <c r="B3" s="23"/>
      <c r="C3" s="23"/>
      <c r="D3" s="23"/>
      <c r="E3" s="23"/>
      <c r="F3" s="23"/>
    </row>
    <row r="4" customHeight="1" spans="1:6">
      <c r="A4" s="24" t="str">
        <f>预算01表!A4</f>
        <v>部门名称：天津经济技术开发区滨海-中关村科技园办公室</v>
      </c>
      <c r="B4" s="24"/>
      <c r="C4" s="24"/>
      <c r="D4" s="24"/>
      <c r="E4" s="25" t="s">
        <v>3</v>
      </c>
      <c r="F4" s="25"/>
    </row>
    <row r="5" customHeight="1" spans="1:6">
      <c r="A5" s="26" t="s">
        <v>98</v>
      </c>
      <c r="B5" s="26"/>
      <c r="C5" s="26" t="s">
        <v>99</v>
      </c>
      <c r="D5" s="26"/>
      <c r="E5" s="26"/>
      <c r="F5" s="26"/>
    </row>
    <row r="6" customHeight="1" spans="1:6">
      <c r="A6" s="26" t="s">
        <v>6</v>
      </c>
      <c r="B6" s="26" t="s">
        <v>100</v>
      </c>
      <c r="C6" s="26" t="s">
        <v>8</v>
      </c>
      <c r="D6" s="26" t="s">
        <v>100</v>
      </c>
      <c r="E6" s="26" t="s">
        <v>9</v>
      </c>
      <c r="F6" s="26" t="s">
        <v>100</v>
      </c>
    </row>
    <row r="7" customHeight="1" spans="1:6">
      <c r="A7" s="27" t="s">
        <v>101</v>
      </c>
      <c r="B7" s="28">
        <v>5250.78</v>
      </c>
      <c r="C7" s="27" t="s">
        <v>11</v>
      </c>
      <c r="D7" s="28">
        <v>5209.78</v>
      </c>
      <c r="E7" s="27" t="s">
        <v>12</v>
      </c>
      <c r="F7" s="28">
        <f>SUM(F8:F10)</f>
        <v>1084.78</v>
      </c>
    </row>
    <row r="8" customHeight="1" spans="1:6">
      <c r="A8" s="27" t="s">
        <v>102</v>
      </c>
      <c r="B8" s="28">
        <v>2459</v>
      </c>
      <c r="C8" s="27" t="s">
        <v>14</v>
      </c>
      <c r="D8" s="28"/>
      <c r="E8" s="27" t="s">
        <v>15</v>
      </c>
      <c r="F8" s="28">
        <v>1043.52</v>
      </c>
    </row>
    <row r="9" customHeight="1" spans="1:6">
      <c r="A9" s="27" t="s">
        <v>103</v>
      </c>
      <c r="B9" s="28"/>
      <c r="C9" s="27" t="s">
        <v>17</v>
      </c>
      <c r="D9" s="28"/>
      <c r="E9" s="27" t="s">
        <v>18</v>
      </c>
      <c r="F9" s="28">
        <v>41.26</v>
      </c>
    </row>
    <row r="10" customHeight="1" spans="1:6">
      <c r="A10" s="27"/>
      <c r="B10" s="28"/>
      <c r="C10" s="27" t="s">
        <v>20</v>
      </c>
      <c r="D10" s="28"/>
      <c r="E10" s="27" t="s">
        <v>21</v>
      </c>
      <c r="F10" s="28"/>
    </row>
    <row r="11" customHeight="1" spans="1:6">
      <c r="A11" s="27"/>
      <c r="B11" s="28"/>
      <c r="C11" s="27" t="s">
        <v>23</v>
      </c>
      <c r="D11" s="28"/>
      <c r="E11" s="27" t="s">
        <v>24</v>
      </c>
      <c r="F11" s="28">
        <v>6647.78</v>
      </c>
    </row>
    <row r="12" customHeight="1" spans="1:6">
      <c r="A12" s="27"/>
      <c r="B12" s="28"/>
      <c r="C12" s="27" t="s">
        <v>26</v>
      </c>
      <c r="D12" s="28"/>
      <c r="E12" s="27" t="s">
        <v>27</v>
      </c>
      <c r="F12" s="28"/>
    </row>
    <row r="13" customHeight="1" spans="1:6">
      <c r="A13" s="27"/>
      <c r="B13" s="28"/>
      <c r="C13" s="27" t="s">
        <v>29</v>
      </c>
      <c r="D13" s="28"/>
      <c r="E13" s="27" t="s">
        <v>30</v>
      </c>
      <c r="F13" s="28"/>
    </row>
    <row r="14" customHeight="1" spans="1:6">
      <c r="A14" s="27"/>
      <c r="B14" s="28"/>
      <c r="C14" s="27" t="s">
        <v>32</v>
      </c>
      <c r="D14" s="28"/>
      <c r="E14" s="27" t="s">
        <v>33</v>
      </c>
      <c r="F14" s="28"/>
    </row>
    <row r="15" customHeight="1" spans="1:6">
      <c r="A15" s="27"/>
      <c r="B15" s="28"/>
      <c r="C15" s="27" t="s">
        <v>35</v>
      </c>
      <c r="D15" s="28"/>
      <c r="E15" s="27" t="s">
        <v>36</v>
      </c>
      <c r="F15" s="28"/>
    </row>
    <row r="16" customHeight="1" spans="1:6">
      <c r="A16" s="29"/>
      <c r="B16" s="28"/>
      <c r="C16" s="27" t="s">
        <v>37</v>
      </c>
      <c r="D16" s="28">
        <v>2500</v>
      </c>
      <c r="E16" s="27" t="s">
        <v>38</v>
      </c>
      <c r="F16" s="28"/>
    </row>
    <row r="17" customHeight="1" spans="1:6">
      <c r="A17" s="29"/>
      <c r="B17" s="28"/>
      <c r="C17" s="27" t="s">
        <v>39</v>
      </c>
      <c r="D17" s="28"/>
      <c r="E17" s="29"/>
      <c r="F17" s="28"/>
    </row>
    <row r="18" customHeight="1" spans="1:6">
      <c r="A18" s="29"/>
      <c r="B18" s="28"/>
      <c r="C18" s="27" t="s">
        <v>40</v>
      </c>
      <c r="D18" s="28"/>
      <c r="E18" s="29"/>
      <c r="F18" s="28"/>
    </row>
    <row r="19" customHeight="1" spans="1:6">
      <c r="A19" s="29"/>
      <c r="B19" s="28"/>
      <c r="C19" s="27" t="s">
        <v>41</v>
      </c>
      <c r="D19" s="28"/>
      <c r="E19" s="29"/>
      <c r="F19" s="28"/>
    </row>
    <row r="20" customHeight="1" spans="1:6">
      <c r="A20" s="29"/>
      <c r="B20" s="28"/>
      <c r="C20" s="27" t="s">
        <v>42</v>
      </c>
      <c r="D20" s="28"/>
      <c r="E20" s="29"/>
      <c r="F20" s="28"/>
    </row>
    <row r="21" customHeight="1" spans="1:6">
      <c r="A21" s="29"/>
      <c r="B21" s="28"/>
      <c r="C21" s="27" t="s">
        <v>43</v>
      </c>
      <c r="D21" s="28"/>
      <c r="E21" s="29"/>
      <c r="F21" s="28"/>
    </row>
    <row r="22" customHeight="1" spans="1:6">
      <c r="A22" s="29"/>
      <c r="B22" s="28"/>
      <c r="C22" s="27" t="s">
        <v>44</v>
      </c>
      <c r="D22" s="28"/>
      <c r="E22" s="29"/>
      <c r="F22" s="28"/>
    </row>
    <row r="23" customHeight="1" spans="1:6">
      <c r="A23" s="29"/>
      <c r="B23" s="28"/>
      <c r="C23" s="27" t="s">
        <v>45</v>
      </c>
      <c r="D23" s="28"/>
      <c r="E23" s="29"/>
      <c r="F23" s="28"/>
    </row>
    <row r="24" customHeight="1" spans="1:6">
      <c r="A24" s="29"/>
      <c r="B24" s="28"/>
      <c r="C24" s="27" t="s">
        <v>46</v>
      </c>
      <c r="D24" s="28"/>
      <c r="E24" s="29"/>
      <c r="F24" s="28"/>
    </row>
    <row r="25" customHeight="1" spans="1:6">
      <c r="A25" s="29"/>
      <c r="B25" s="28"/>
      <c r="C25" s="27" t="s">
        <v>104</v>
      </c>
      <c r="D25" s="28"/>
      <c r="E25" s="29"/>
      <c r="F25" s="28"/>
    </row>
    <row r="26" customHeight="1" spans="1:6">
      <c r="A26" s="29"/>
      <c r="B26" s="28"/>
      <c r="C26" s="27" t="s">
        <v>48</v>
      </c>
      <c r="D26" s="28"/>
      <c r="E26" s="29"/>
      <c r="F26" s="28"/>
    </row>
    <row r="27" customHeight="1" spans="1:6">
      <c r="A27" s="29"/>
      <c r="B27" s="28"/>
      <c r="C27" s="27" t="s">
        <v>105</v>
      </c>
      <c r="D27" s="28"/>
      <c r="E27" s="29"/>
      <c r="F27" s="28"/>
    </row>
    <row r="28" customHeight="1" spans="1:6">
      <c r="A28" s="29"/>
      <c r="B28" s="28"/>
      <c r="C28" s="27" t="s">
        <v>106</v>
      </c>
      <c r="D28" s="28">
        <v>22.78</v>
      </c>
      <c r="E28" s="29"/>
      <c r="F28" s="28"/>
    </row>
    <row r="29" customHeight="1" spans="1:6">
      <c r="A29" s="29"/>
      <c r="B29" s="28"/>
      <c r="C29" s="27" t="s">
        <v>107</v>
      </c>
      <c r="D29" s="28"/>
      <c r="E29" s="29"/>
      <c r="F29" s="28"/>
    </row>
    <row r="30" customHeight="1" spans="1:6">
      <c r="A30" s="29"/>
      <c r="B30" s="28"/>
      <c r="C30" s="27" t="s">
        <v>108</v>
      </c>
      <c r="D30" s="28"/>
      <c r="E30" s="29"/>
      <c r="F30" s="28"/>
    </row>
    <row r="31" customHeight="1" spans="1:6">
      <c r="A31" s="29"/>
      <c r="B31" s="28"/>
      <c r="C31" s="27" t="s">
        <v>109</v>
      </c>
      <c r="D31" s="28"/>
      <c r="E31" s="29"/>
      <c r="F31" s="28"/>
    </row>
    <row r="32" customHeight="1" spans="1:6">
      <c r="A32" s="27" t="s">
        <v>50</v>
      </c>
      <c r="B32" s="28">
        <f>SUM(B7:B9)</f>
        <v>7709.78</v>
      </c>
      <c r="C32" s="26" t="s">
        <v>51</v>
      </c>
      <c r="D32" s="26"/>
      <c r="E32" s="26"/>
      <c r="F32" s="28">
        <f>SUM(D7:D31)</f>
        <v>7732.56</v>
      </c>
    </row>
    <row r="33" customHeight="1" spans="1:6">
      <c r="A33" s="27" t="s">
        <v>52</v>
      </c>
      <c r="B33" s="28">
        <f>SUM(B34:B36)</f>
        <v>22.78</v>
      </c>
      <c r="C33" s="26" t="s">
        <v>110</v>
      </c>
      <c r="D33" s="26"/>
      <c r="E33" s="26"/>
      <c r="F33" s="28"/>
    </row>
    <row r="34" customHeight="1" spans="1:6">
      <c r="A34" s="27" t="s">
        <v>111</v>
      </c>
      <c r="B34" s="28"/>
      <c r="C34" s="26"/>
      <c r="D34" s="26"/>
      <c r="E34" s="26"/>
      <c r="F34" s="28"/>
    </row>
    <row r="35" customHeight="1" spans="1:6">
      <c r="A35" s="27" t="s">
        <v>112</v>
      </c>
      <c r="B35" s="28">
        <v>22.78</v>
      </c>
      <c r="C35" s="26"/>
      <c r="D35" s="26"/>
      <c r="E35" s="26"/>
      <c r="F35" s="28"/>
    </row>
    <row r="36" customHeight="1" spans="1:6">
      <c r="A36" s="27" t="s">
        <v>113</v>
      </c>
      <c r="B36" s="28"/>
      <c r="C36" s="26"/>
      <c r="D36" s="26"/>
      <c r="E36" s="26"/>
      <c r="F36" s="28"/>
    </row>
    <row r="37" customHeight="1" spans="1:6">
      <c r="A37" s="27" t="s">
        <v>54</v>
      </c>
      <c r="B37" s="28">
        <f>B32+B33</f>
        <v>7732.56</v>
      </c>
      <c r="C37" s="26" t="s">
        <v>55</v>
      </c>
      <c r="D37" s="26"/>
      <c r="E37" s="26"/>
      <c r="F37" s="28">
        <f>F32+F33</f>
        <v>7732.56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4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Zeros="0" view="pageBreakPreview" zoomScaleNormal="100" workbookViewId="0">
      <selection activeCell="C12" sqref="C12"/>
    </sheetView>
  </sheetViews>
  <sheetFormatPr defaultColWidth="9" defaultRowHeight="30" customHeight="1" outlineLevelCol="7"/>
  <cols>
    <col min="1" max="1" width="26" customWidth="1"/>
    <col min="2" max="2" width="33.125" style="1" customWidth="1"/>
    <col min="3" max="8" width="20.625" customWidth="1"/>
  </cols>
  <sheetData>
    <row r="1" customHeight="1" spans="8:8">
      <c r="H1" s="15" t="s">
        <v>114</v>
      </c>
    </row>
    <row r="2" customHeight="1" spans="1:8">
      <c r="A2" s="2" t="s">
        <v>115</v>
      </c>
      <c r="B2" s="3"/>
      <c r="C2" s="2"/>
      <c r="D2" s="2"/>
      <c r="E2" s="2"/>
      <c r="F2" s="2"/>
      <c r="G2" s="2"/>
      <c r="H2" s="2"/>
    </row>
    <row r="3" customHeight="1" spans="1:8">
      <c r="A3" t="str">
        <f>预算01表!A4</f>
        <v>部门名称：天津经济技术开发区滨海-中关村科技园办公室</v>
      </c>
      <c r="H3" s="15" t="s">
        <v>3</v>
      </c>
    </row>
    <row r="4" customHeight="1" spans="1:8">
      <c r="A4" s="6" t="s">
        <v>82</v>
      </c>
      <c r="B4" s="7" t="s">
        <v>83</v>
      </c>
      <c r="C4" s="6" t="s">
        <v>116</v>
      </c>
      <c r="D4" s="6"/>
      <c r="E4" s="6"/>
      <c r="F4" s="6"/>
      <c r="G4" s="6"/>
      <c r="H4" s="6"/>
    </row>
    <row r="5" customHeight="1" spans="1:8">
      <c r="A5" s="6"/>
      <c r="B5" s="7"/>
      <c r="C5" s="6" t="s">
        <v>65</v>
      </c>
      <c r="D5" s="6" t="s">
        <v>84</v>
      </c>
      <c r="E5" s="6"/>
      <c r="F5" s="6"/>
      <c r="G5" s="6"/>
      <c r="H5" s="6" t="s">
        <v>85</v>
      </c>
    </row>
    <row r="6" customHeight="1" spans="1:8">
      <c r="A6" s="6"/>
      <c r="B6" s="7"/>
      <c r="C6" s="6"/>
      <c r="D6" s="6" t="s">
        <v>78</v>
      </c>
      <c r="E6" s="6" t="s">
        <v>117</v>
      </c>
      <c r="F6" s="6" t="s">
        <v>118</v>
      </c>
      <c r="G6" s="6" t="s">
        <v>119</v>
      </c>
      <c r="H6" s="6"/>
    </row>
    <row r="7" customHeight="1" spans="1:8">
      <c r="A7" s="8"/>
      <c r="B7" s="9" t="s">
        <v>65</v>
      </c>
      <c r="C7" s="10">
        <f t="shared" ref="C7:H7" si="0">C8</f>
        <v>5250.78</v>
      </c>
      <c r="D7" s="10">
        <f t="shared" si="0"/>
        <v>1084.78</v>
      </c>
      <c r="E7" s="10">
        <f t="shared" si="0"/>
        <v>1043.52</v>
      </c>
      <c r="F7" s="10">
        <f t="shared" si="0"/>
        <v>41.26</v>
      </c>
      <c r="G7" s="10">
        <f t="shared" si="0"/>
        <v>0</v>
      </c>
      <c r="H7" s="10">
        <f t="shared" si="0"/>
        <v>4166</v>
      </c>
    </row>
    <row r="8" customHeight="1" spans="1:8">
      <c r="A8" s="11"/>
      <c r="B8" s="12" t="s">
        <v>120</v>
      </c>
      <c r="C8" s="13">
        <f t="shared" ref="C8:C15" si="1">D8+H8</f>
        <v>5250.78</v>
      </c>
      <c r="D8" s="13">
        <f t="shared" ref="D8:D15" si="2">E8+F8+G8</f>
        <v>1084.78</v>
      </c>
      <c r="E8" s="13">
        <v>1043.52</v>
      </c>
      <c r="F8" s="13">
        <v>41.26</v>
      </c>
      <c r="G8" s="13">
        <v>0</v>
      </c>
      <c r="H8" s="13">
        <v>4166</v>
      </c>
    </row>
    <row r="9" customHeight="1" spans="1:8">
      <c r="A9" s="11">
        <v>201</v>
      </c>
      <c r="B9" s="12" t="s">
        <v>121</v>
      </c>
      <c r="C9" s="13">
        <f t="shared" si="1"/>
        <v>5209.78</v>
      </c>
      <c r="D9" s="13">
        <f t="shared" si="2"/>
        <v>1084.78</v>
      </c>
      <c r="E9" s="13">
        <v>1043.52</v>
      </c>
      <c r="F9" s="13">
        <v>41.26</v>
      </c>
      <c r="G9" s="13">
        <v>0</v>
      </c>
      <c r="H9" s="13">
        <v>4125</v>
      </c>
    </row>
    <row r="10" customHeight="1" spans="1:8">
      <c r="A10" s="11">
        <v>20113</v>
      </c>
      <c r="B10" s="12" t="s">
        <v>122</v>
      </c>
      <c r="C10" s="13">
        <f t="shared" si="1"/>
        <v>5209.78</v>
      </c>
      <c r="D10" s="13">
        <f t="shared" si="2"/>
        <v>1084.78</v>
      </c>
      <c r="E10" s="13">
        <v>1043.52</v>
      </c>
      <c r="F10" s="13">
        <v>41.26</v>
      </c>
      <c r="G10" s="13">
        <v>0</v>
      </c>
      <c r="H10" s="13">
        <v>4125</v>
      </c>
    </row>
    <row r="11" customHeight="1" spans="1:8">
      <c r="A11" s="11">
        <v>2011301</v>
      </c>
      <c r="B11" s="12" t="s">
        <v>91</v>
      </c>
      <c r="C11" s="13">
        <f t="shared" si="1"/>
        <v>1084.78</v>
      </c>
      <c r="D11" s="13">
        <f t="shared" si="2"/>
        <v>1084.78</v>
      </c>
      <c r="E11" s="13">
        <v>1043.52</v>
      </c>
      <c r="F11" s="13">
        <v>41.26</v>
      </c>
      <c r="G11" s="13">
        <v>0</v>
      </c>
      <c r="H11" s="13">
        <v>0</v>
      </c>
    </row>
    <row r="12" customHeight="1" spans="1:8">
      <c r="A12" s="11">
        <v>2011302</v>
      </c>
      <c r="B12" s="12" t="s">
        <v>92</v>
      </c>
      <c r="C12" s="13">
        <f t="shared" si="1"/>
        <v>4125</v>
      </c>
      <c r="D12" s="13">
        <f t="shared" si="2"/>
        <v>0</v>
      </c>
      <c r="E12" s="13">
        <v>0</v>
      </c>
      <c r="F12" s="13">
        <v>0</v>
      </c>
      <c r="G12" s="13">
        <v>0</v>
      </c>
      <c r="H12" s="13">
        <v>4125</v>
      </c>
    </row>
    <row r="13" customHeight="1" spans="1:8">
      <c r="A13" s="11">
        <v>212</v>
      </c>
      <c r="B13" s="12" t="s">
        <v>123</v>
      </c>
      <c r="C13" s="13">
        <f t="shared" si="1"/>
        <v>41</v>
      </c>
      <c r="D13" s="13">
        <f t="shared" si="2"/>
        <v>0</v>
      </c>
      <c r="E13" s="13">
        <v>0</v>
      </c>
      <c r="F13" s="13">
        <v>0</v>
      </c>
      <c r="G13" s="13">
        <v>0</v>
      </c>
      <c r="H13" s="13">
        <v>41</v>
      </c>
    </row>
    <row r="14" customHeight="1" spans="1:8">
      <c r="A14" s="11">
        <v>21203</v>
      </c>
      <c r="B14" s="12" t="s">
        <v>124</v>
      </c>
      <c r="C14" s="13">
        <f t="shared" si="1"/>
        <v>41</v>
      </c>
      <c r="D14" s="13">
        <f t="shared" si="2"/>
        <v>0</v>
      </c>
      <c r="E14" s="13">
        <v>0</v>
      </c>
      <c r="F14" s="13">
        <v>0</v>
      </c>
      <c r="G14" s="13">
        <v>0</v>
      </c>
      <c r="H14" s="13">
        <v>41</v>
      </c>
    </row>
    <row r="15" customHeight="1" spans="1:8">
      <c r="A15" s="11">
        <v>2120399</v>
      </c>
      <c r="B15" s="12" t="s">
        <v>93</v>
      </c>
      <c r="C15" s="13">
        <f t="shared" si="1"/>
        <v>41</v>
      </c>
      <c r="D15" s="13">
        <f t="shared" si="2"/>
        <v>0</v>
      </c>
      <c r="E15" s="13">
        <v>0</v>
      </c>
      <c r="F15" s="13">
        <v>0</v>
      </c>
      <c r="G15" s="13">
        <v>0</v>
      </c>
      <c r="H15" s="13">
        <v>41</v>
      </c>
    </row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scale="7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topLeftCell="A5" workbookViewId="0">
      <selection activeCell="B15" sqref="B15"/>
    </sheetView>
  </sheetViews>
  <sheetFormatPr defaultColWidth="9" defaultRowHeight="30" customHeight="1" outlineLevelCol="7"/>
  <cols>
    <col min="1" max="1" width="10.625" customWidth="1"/>
    <col min="2" max="2" width="30.625" style="1" customWidth="1"/>
    <col min="3" max="3" width="10.625" style="21" customWidth="1"/>
    <col min="4" max="4" width="30.625" style="1" customWidth="1"/>
    <col min="5" max="8" width="20.625" customWidth="1"/>
  </cols>
  <sheetData>
    <row r="1" customHeight="1" spans="8:8">
      <c r="H1" s="15" t="s">
        <v>125</v>
      </c>
    </row>
    <row r="2" customHeight="1" spans="1:8">
      <c r="A2" s="2" t="s">
        <v>126</v>
      </c>
      <c r="B2" s="3"/>
      <c r="C2" s="2"/>
      <c r="D2" s="3"/>
      <c r="E2" s="2"/>
      <c r="F2" s="2"/>
      <c r="G2" s="2"/>
      <c r="H2" s="2"/>
    </row>
    <row r="3" customHeight="1" spans="1:8">
      <c r="A3" s="4" t="str">
        <f>预算01表!A4</f>
        <v>部门名称：天津经济技术开发区滨海-中关村科技园办公室</v>
      </c>
      <c r="B3" s="5"/>
      <c r="C3" s="4"/>
      <c r="D3" s="5"/>
      <c r="E3" s="4"/>
      <c r="F3" s="4"/>
      <c r="G3" s="4"/>
      <c r="H3" s="15" t="s">
        <v>3</v>
      </c>
    </row>
    <row r="4" customHeight="1" spans="1:8">
      <c r="A4" s="6" t="s">
        <v>127</v>
      </c>
      <c r="B4" s="7"/>
      <c r="C4" s="6" t="s">
        <v>128</v>
      </c>
      <c r="D4" s="7"/>
      <c r="E4" s="6" t="s">
        <v>129</v>
      </c>
      <c r="F4" s="6"/>
      <c r="G4" s="6"/>
      <c r="H4" s="6"/>
    </row>
    <row r="5" customHeight="1" spans="1:8">
      <c r="A5" s="6" t="s">
        <v>130</v>
      </c>
      <c r="B5" s="7" t="s">
        <v>131</v>
      </c>
      <c r="C5" s="6" t="s">
        <v>130</v>
      </c>
      <c r="D5" s="7" t="s">
        <v>131</v>
      </c>
      <c r="E5" s="6" t="s">
        <v>65</v>
      </c>
      <c r="F5" s="6" t="s">
        <v>117</v>
      </c>
      <c r="G5" s="6" t="s">
        <v>118</v>
      </c>
      <c r="H5" s="6" t="s">
        <v>119</v>
      </c>
    </row>
    <row r="6" customHeight="1" spans="1:8">
      <c r="A6" s="11"/>
      <c r="B6" s="12"/>
      <c r="C6" s="11"/>
      <c r="D6" s="12"/>
      <c r="E6" s="13">
        <f t="shared" ref="E6:E22" si="0">F6+G6+H6</f>
        <v>1084.78</v>
      </c>
      <c r="F6" s="13">
        <v>1043.52</v>
      </c>
      <c r="G6" s="13">
        <v>41.26</v>
      </c>
      <c r="H6" s="13">
        <v>0</v>
      </c>
    </row>
    <row r="7" customHeight="1" spans="1:8">
      <c r="A7" s="11">
        <v>301</v>
      </c>
      <c r="B7" s="12" t="s">
        <v>132</v>
      </c>
      <c r="C7" s="11">
        <v>501</v>
      </c>
      <c r="D7" s="12" t="s">
        <v>133</v>
      </c>
      <c r="E7" s="13">
        <f t="shared" si="0"/>
        <v>1043.52</v>
      </c>
      <c r="F7" s="13">
        <v>1043.52</v>
      </c>
      <c r="G7" s="13">
        <v>0</v>
      </c>
      <c r="H7" s="13">
        <v>0</v>
      </c>
    </row>
    <row r="8" customHeight="1" spans="1:8">
      <c r="A8" s="11">
        <v>30101</v>
      </c>
      <c r="B8" s="12" t="s">
        <v>134</v>
      </c>
      <c r="C8" s="11">
        <v>50101</v>
      </c>
      <c r="D8" s="12" t="s">
        <v>135</v>
      </c>
      <c r="E8" s="13">
        <f t="shared" si="0"/>
        <v>181.56</v>
      </c>
      <c r="F8" s="13">
        <v>181.56</v>
      </c>
      <c r="G8" s="13">
        <v>0</v>
      </c>
      <c r="H8" s="13">
        <v>0</v>
      </c>
    </row>
    <row r="9" customHeight="1" spans="1:8">
      <c r="A9" s="11">
        <v>30102</v>
      </c>
      <c r="B9" s="12" t="s">
        <v>136</v>
      </c>
      <c r="C9" s="11">
        <v>50101</v>
      </c>
      <c r="D9" s="12" t="s">
        <v>135</v>
      </c>
      <c r="E9" s="13">
        <f t="shared" si="0"/>
        <v>565.308072</v>
      </c>
      <c r="F9" s="13">
        <v>565.308072</v>
      </c>
      <c r="G9" s="13">
        <v>0</v>
      </c>
      <c r="H9" s="13">
        <v>0</v>
      </c>
    </row>
    <row r="10" customHeight="1" spans="1:8">
      <c r="A10" s="11">
        <v>30108</v>
      </c>
      <c r="B10" s="12" t="s">
        <v>137</v>
      </c>
      <c r="C10" s="11">
        <v>50102</v>
      </c>
      <c r="D10" s="12" t="s">
        <v>138</v>
      </c>
      <c r="E10" s="13">
        <f t="shared" si="0"/>
        <v>47.96544</v>
      </c>
      <c r="F10" s="13">
        <v>47.96544</v>
      </c>
      <c r="G10" s="13">
        <v>0</v>
      </c>
      <c r="H10" s="13">
        <v>0</v>
      </c>
    </row>
    <row r="11" customHeight="1" spans="1:8">
      <c r="A11" s="11">
        <v>30109</v>
      </c>
      <c r="B11" s="12" t="s">
        <v>139</v>
      </c>
      <c r="C11" s="11">
        <v>50102</v>
      </c>
      <c r="D11" s="12" t="s">
        <v>138</v>
      </c>
      <c r="E11" s="13">
        <f t="shared" si="0"/>
        <v>23.98272</v>
      </c>
      <c r="F11" s="13">
        <v>23.98272</v>
      </c>
      <c r="G11" s="13">
        <v>0</v>
      </c>
      <c r="H11" s="13">
        <v>0</v>
      </c>
    </row>
    <row r="12" customHeight="1" spans="1:8">
      <c r="A12" s="11">
        <v>30110</v>
      </c>
      <c r="B12" s="12" t="s">
        <v>140</v>
      </c>
      <c r="C12" s="11">
        <v>50102</v>
      </c>
      <c r="D12" s="12" t="s">
        <v>138</v>
      </c>
      <c r="E12" s="13">
        <f t="shared" si="0"/>
        <v>29.9784</v>
      </c>
      <c r="F12" s="13">
        <v>29.9784</v>
      </c>
      <c r="G12" s="13">
        <v>0</v>
      </c>
      <c r="H12" s="13">
        <v>0</v>
      </c>
    </row>
    <row r="13" customHeight="1" spans="1:8">
      <c r="A13" s="11">
        <v>30112</v>
      </c>
      <c r="B13" s="12" t="s">
        <v>141</v>
      </c>
      <c r="C13" s="11">
        <v>50102</v>
      </c>
      <c r="D13" s="12" t="s">
        <v>138</v>
      </c>
      <c r="E13" s="13">
        <f t="shared" si="0"/>
        <v>8.094168</v>
      </c>
      <c r="F13" s="13">
        <v>8.094168</v>
      </c>
      <c r="G13" s="13">
        <v>0</v>
      </c>
      <c r="H13" s="13">
        <v>0</v>
      </c>
    </row>
    <row r="14" customHeight="1" spans="1:8">
      <c r="A14" s="11">
        <v>30113</v>
      </c>
      <c r="B14" s="12" t="s">
        <v>142</v>
      </c>
      <c r="C14" s="11">
        <v>50103</v>
      </c>
      <c r="D14" s="12" t="s">
        <v>142</v>
      </c>
      <c r="E14" s="13">
        <f t="shared" si="0"/>
        <v>186.6312</v>
      </c>
      <c r="F14" s="13">
        <v>186.6312</v>
      </c>
      <c r="G14" s="13">
        <v>0</v>
      </c>
      <c r="H14" s="13">
        <v>0</v>
      </c>
    </row>
    <row r="15" customHeight="1" spans="1:8">
      <c r="A15" s="11">
        <v>302</v>
      </c>
      <c r="B15" s="12" t="s">
        <v>143</v>
      </c>
      <c r="C15" s="11">
        <v>502</v>
      </c>
      <c r="D15" s="12" t="s">
        <v>144</v>
      </c>
      <c r="E15" s="13">
        <f t="shared" si="0"/>
        <v>37.66</v>
      </c>
      <c r="F15" s="13">
        <v>0</v>
      </c>
      <c r="G15" s="13">
        <v>37.66</v>
      </c>
      <c r="H15" s="13">
        <v>0</v>
      </c>
    </row>
    <row r="16" customHeight="1" spans="1:8">
      <c r="A16" s="11">
        <v>30201</v>
      </c>
      <c r="B16" s="12" t="s">
        <v>145</v>
      </c>
      <c r="C16" s="11">
        <v>50201</v>
      </c>
      <c r="D16" s="12" t="s">
        <v>146</v>
      </c>
      <c r="E16" s="13">
        <f t="shared" si="0"/>
        <v>5</v>
      </c>
      <c r="F16" s="13">
        <v>0</v>
      </c>
      <c r="G16" s="13">
        <v>5</v>
      </c>
      <c r="H16" s="13">
        <v>0</v>
      </c>
    </row>
    <row r="17" customHeight="1" spans="1:8">
      <c r="A17" s="11">
        <v>30205</v>
      </c>
      <c r="B17" s="12" t="s">
        <v>147</v>
      </c>
      <c r="C17" s="11">
        <v>50201</v>
      </c>
      <c r="D17" s="12" t="s">
        <v>146</v>
      </c>
      <c r="E17" s="13">
        <f t="shared" si="0"/>
        <v>4</v>
      </c>
      <c r="F17" s="13">
        <v>0</v>
      </c>
      <c r="G17" s="13">
        <v>4</v>
      </c>
      <c r="H17" s="13">
        <v>0</v>
      </c>
    </row>
    <row r="18" customHeight="1" spans="1:8">
      <c r="A18" s="11">
        <v>30217</v>
      </c>
      <c r="B18" s="12" t="s">
        <v>148</v>
      </c>
      <c r="C18" s="11">
        <v>50206</v>
      </c>
      <c r="D18" s="12" t="s">
        <v>148</v>
      </c>
      <c r="E18" s="13">
        <f t="shared" si="0"/>
        <v>1</v>
      </c>
      <c r="F18" s="13">
        <v>0</v>
      </c>
      <c r="G18" s="13">
        <v>1</v>
      </c>
      <c r="H18" s="13">
        <v>0</v>
      </c>
    </row>
    <row r="19" customHeight="1" spans="1:8">
      <c r="A19" s="11">
        <v>30239</v>
      </c>
      <c r="B19" s="12" t="s">
        <v>149</v>
      </c>
      <c r="C19" s="11">
        <v>50201</v>
      </c>
      <c r="D19" s="12" t="s">
        <v>146</v>
      </c>
      <c r="E19" s="13">
        <f t="shared" si="0"/>
        <v>13.26</v>
      </c>
      <c r="F19" s="13">
        <v>0</v>
      </c>
      <c r="G19" s="13">
        <v>13.26</v>
      </c>
      <c r="H19" s="13">
        <v>0</v>
      </c>
    </row>
    <row r="20" customHeight="1" spans="1:8">
      <c r="A20" s="11">
        <v>30299</v>
      </c>
      <c r="B20" s="12" t="s">
        <v>150</v>
      </c>
      <c r="C20" s="11">
        <v>50299</v>
      </c>
      <c r="D20" s="12" t="s">
        <v>150</v>
      </c>
      <c r="E20" s="13">
        <f t="shared" si="0"/>
        <v>14.4</v>
      </c>
      <c r="F20" s="13">
        <v>0</v>
      </c>
      <c r="G20" s="13">
        <v>14.4</v>
      </c>
      <c r="H20" s="13">
        <v>0</v>
      </c>
    </row>
    <row r="21" customHeight="1" spans="1:8">
      <c r="A21" s="11">
        <v>310</v>
      </c>
      <c r="B21" s="12" t="s">
        <v>151</v>
      </c>
      <c r="C21" s="11">
        <v>503</v>
      </c>
      <c r="D21" s="12" t="s">
        <v>152</v>
      </c>
      <c r="E21" s="13">
        <f t="shared" si="0"/>
        <v>3.6</v>
      </c>
      <c r="F21" s="13">
        <v>0</v>
      </c>
      <c r="G21" s="13">
        <v>3.6</v>
      </c>
      <c r="H21" s="13">
        <v>0</v>
      </c>
    </row>
    <row r="22" customHeight="1" spans="1:8">
      <c r="A22" s="11">
        <v>31002</v>
      </c>
      <c r="B22" s="12" t="s">
        <v>153</v>
      </c>
      <c r="C22" s="11">
        <v>50306</v>
      </c>
      <c r="D22" s="12" t="s">
        <v>154</v>
      </c>
      <c r="E22" s="13">
        <f t="shared" si="0"/>
        <v>3.6</v>
      </c>
      <c r="F22" s="13">
        <v>0</v>
      </c>
      <c r="G22" s="13">
        <v>3.6</v>
      </c>
      <c r="H22" s="13">
        <v>0</v>
      </c>
    </row>
    <row r="23" customHeight="1" spans="3:3">
      <c r="C23"/>
    </row>
    <row r="24" customHeight="1" spans="3:3">
      <c r="C24"/>
    </row>
    <row r="25" customHeight="1" spans="3:3">
      <c r="C25"/>
    </row>
    <row r="26" customHeight="1" spans="3:3">
      <c r="C26"/>
    </row>
    <row r="27" customHeight="1" spans="3:3">
      <c r="C27"/>
    </row>
    <row r="28" customHeight="1" spans="3:3">
      <c r="C28"/>
    </row>
    <row r="29" customHeight="1" spans="3:3">
      <c r="C29"/>
    </row>
    <row r="30" customHeight="1" spans="3:3">
      <c r="C30"/>
    </row>
    <row r="31" customHeight="1" spans="3:3">
      <c r="C31"/>
    </row>
    <row r="32" customHeight="1" spans="3:3">
      <c r="C32"/>
    </row>
    <row r="33" customHeight="1" spans="3:3">
      <c r="C33"/>
    </row>
    <row r="34" customHeight="1" spans="3:3">
      <c r="C34"/>
    </row>
    <row r="35" customHeight="1" spans="3:3">
      <c r="C35"/>
    </row>
    <row r="36" customHeight="1" spans="3:3">
      <c r="C36"/>
    </row>
    <row r="37" customHeight="1" spans="3:3">
      <c r="C37"/>
    </row>
    <row r="38" customHeight="1" spans="3:3">
      <c r="C38"/>
    </row>
    <row r="39" customHeight="1" spans="3:3">
      <c r="C39"/>
    </row>
    <row r="40" customHeight="1" spans="3:3">
      <c r="C40"/>
    </row>
    <row r="41" customHeight="1" spans="3:3">
      <c r="C41"/>
    </row>
    <row r="42" customHeight="1" spans="3:3">
      <c r="C42"/>
    </row>
    <row r="43" customHeight="1" spans="3:3">
      <c r="C43"/>
    </row>
    <row r="44" customHeight="1" spans="3:3">
      <c r="C44"/>
    </row>
    <row r="45" customHeight="1" spans="3:3">
      <c r="C45"/>
    </row>
    <row r="46" customHeight="1" spans="3:3">
      <c r="C46"/>
    </row>
    <row r="47" customHeight="1" spans="3:3">
      <c r="C47"/>
    </row>
    <row r="48" customHeight="1" spans="3:3">
      <c r="C48"/>
    </row>
    <row r="49" customHeight="1" spans="3:3">
      <c r="C49"/>
    </row>
    <row r="50" customHeight="1" spans="3:3">
      <c r="C50"/>
    </row>
    <row r="51" customHeight="1" spans="3:3">
      <c r="C51"/>
    </row>
    <row r="52" customHeight="1" spans="3:3">
      <c r="C52"/>
    </row>
    <row r="53" customHeight="1" spans="3:3">
      <c r="C53"/>
    </row>
    <row r="54" customHeight="1" spans="3:3">
      <c r="C54"/>
    </row>
    <row r="55" customHeight="1" spans="3:3">
      <c r="C55"/>
    </row>
    <row r="56" customHeight="1" spans="3:3">
      <c r="C56"/>
    </row>
    <row r="57" customHeight="1" spans="3:3">
      <c r="C57"/>
    </row>
    <row r="58" customHeight="1" spans="3:3">
      <c r="C58"/>
    </row>
    <row r="59" customHeight="1" spans="3:3">
      <c r="C59"/>
    </row>
    <row r="60" customHeight="1" spans="3:3">
      <c r="C60"/>
    </row>
    <row r="61" customHeight="1" spans="3:3">
      <c r="C61"/>
    </row>
    <row r="62" customHeight="1" spans="3:3">
      <c r="C62"/>
    </row>
    <row r="63" customHeight="1" spans="3:3">
      <c r="C63"/>
    </row>
    <row r="64" customHeight="1" spans="3:3">
      <c r="C64"/>
    </row>
    <row r="65" customHeight="1" spans="3:3">
      <c r="C65"/>
    </row>
    <row r="66" customHeight="1" spans="3:3">
      <c r="C66"/>
    </row>
    <row r="67" customHeight="1" spans="3:3">
      <c r="C67"/>
    </row>
    <row r="68" customHeight="1" spans="3:3">
      <c r="C68"/>
    </row>
    <row r="69" customHeight="1" spans="3:3">
      <c r="C69"/>
    </row>
    <row r="70" customHeight="1" spans="3:3">
      <c r="C70"/>
    </row>
    <row r="71" customHeight="1" spans="3:3">
      <c r="C71"/>
    </row>
    <row r="72" customHeight="1" spans="3:3">
      <c r="C72"/>
    </row>
    <row r="73" customHeight="1" spans="3:3">
      <c r="C73"/>
    </row>
    <row r="74" customHeight="1" spans="3:3">
      <c r="C74"/>
    </row>
    <row r="75" customHeight="1" spans="3:3">
      <c r="C75"/>
    </row>
    <row r="76" customHeight="1" spans="3:3">
      <c r="C76"/>
    </row>
    <row r="77" customHeight="1" spans="3:3">
      <c r="C77"/>
    </row>
    <row r="78" customHeight="1" spans="3:3">
      <c r="C78"/>
    </row>
    <row r="79" customHeight="1" spans="3:3">
      <c r="C79"/>
    </row>
    <row r="80" customHeight="1" spans="3:3">
      <c r="C80"/>
    </row>
    <row r="81" customHeight="1" spans="3:3">
      <c r="C81"/>
    </row>
    <row r="82" customHeight="1" spans="3:3">
      <c r="C82"/>
    </row>
    <row r="83" customHeight="1" spans="3:3">
      <c r="C83"/>
    </row>
    <row r="84" customHeight="1" spans="3:3">
      <c r="C84"/>
    </row>
    <row r="85" customHeight="1" spans="3:3">
      <c r="C85"/>
    </row>
    <row r="86" customHeight="1" spans="3:3">
      <c r="C86"/>
    </row>
    <row r="87" customHeight="1" spans="3:3">
      <c r="C87"/>
    </row>
    <row r="88" customHeight="1" spans="3:3">
      <c r="C88"/>
    </row>
    <row r="89" customHeight="1" spans="3:3">
      <c r="C89"/>
    </row>
    <row r="90" customHeight="1" spans="3:3">
      <c r="C90"/>
    </row>
    <row r="91" customHeight="1" spans="3:3">
      <c r="C91"/>
    </row>
    <row r="92" customHeight="1" spans="3:3">
      <c r="C92"/>
    </row>
    <row r="93" customHeight="1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scale="8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Zeros="0" view="pageBreakPreview" zoomScaleNormal="100" workbookViewId="0">
      <selection activeCell="C13" sqref="C13"/>
    </sheetView>
  </sheetViews>
  <sheetFormatPr defaultColWidth="9" defaultRowHeight="30" customHeight="1" outlineLevelCol="7"/>
  <cols>
    <col min="1" max="1" width="26" customWidth="1"/>
    <col min="2" max="2" width="33.125" style="1" customWidth="1"/>
    <col min="3" max="7" width="20.625" customWidth="1"/>
  </cols>
  <sheetData>
    <row r="1" customHeight="1" spans="7:8">
      <c r="G1" s="15" t="s">
        <v>155</v>
      </c>
      <c r="H1" s="15"/>
    </row>
    <row r="2" customHeight="1" spans="1:8">
      <c r="A2" s="2" t="s">
        <v>156</v>
      </c>
      <c r="B2" s="3"/>
      <c r="C2" s="2"/>
      <c r="D2" s="2"/>
      <c r="E2" s="2"/>
      <c r="F2" s="2"/>
      <c r="G2" s="2"/>
      <c r="H2" s="16"/>
    </row>
    <row r="3" customHeight="1" spans="1:8">
      <c r="A3" s="4" t="str">
        <f>预算01表!A4</f>
        <v>部门名称：天津经济技术开发区滨海-中关村科技园办公室</v>
      </c>
      <c r="B3" s="5"/>
      <c r="C3" s="4"/>
      <c r="D3" s="4"/>
      <c r="E3" s="4"/>
      <c r="F3" s="4"/>
      <c r="G3" s="15" t="s">
        <v>3</v>
      </c>
      <c r="H3" s="15"/>
    </row>
    <row r="4" customHeight="1" spans="1:7">
      <c r="A4" s="6" t="s">
        <v>82</v>
      </c>
      <c r="B4" s="7" t="s">
        <v>83</v>
      </c>
      <c r="C4" s="6" t="s">
        <v>157</v>
      </c>
      <c r="D4" s="6"/>
      <c r="E4" s="6"/>
      <c r="F4" s="6"/>
      <c r="G4" s="6"/>
    </row>
    <row r="5" customHeight="1" spans="1:7">
      <c r="A5" s="6"/>
      <c r="B5" s="7"/>
      <c r="C5" s="6" t="s">
        <v>65</v>
      </c>
      <c r="D5" s="6" t="s">
        <v>84</v>
      </c>
      <c r="E5" s="6"/>
      <c r="F5" s="6"/>
      <c r="G5" s="6" t="s">
        <v>85</v>
      </c>
    </row>
    <row r="6" customHeight="1" spans="1:7">
      <c r="A6" s="6"/>
      <c r="B6" s="7"/>
      <c r="C6" s="6"/>
      <c r="D6" s="6" t="s">
        <v>78</v>
      </c>
      <c r="E6" s="6" t="s">
        <v>117</v>
      </c>
      <c r="F6" s="6" t="s">
        <v>118</v>
      </c>
      <c r="G6" s="6"/>
    </row>
    <row r="7" customHeight="1" spans="1:7">
      <c r="A7" s="11"/>
      <c r="B7" s="12" t="s">
        <v>120</v>
      </c>
      <c r="C7" s="13">
        <f>D7+G7</f>
        <v>2481.78</v>
      </c>
      <c r="D7" s="13">
        <f>E7+F7</f>
        <v>0</v>
      </c>
      <c r="E7" s="13">
        <v>0</v>
      </c>
      <c r="F7" s="13">
        <v>0</v>
      </c>
      <c r="G7" s="13">
        <v>2481.78</v>
      </c>
    </row>
    <row r="8" customHeight="1" spans="1:7">
      <c r="A8" s="11">
        <v>212</v>
      </c>
      <c r="B8" s="12" t="s">
        <v>123</v>
      </c>
      <c r="C8" s="13">
        <f t="shared" ref="C8:C13" si="0">D8+G8</f>
        <v>2459</v>
      </c>
      <c r="D8" s="13">
        <f t="shared" ref="D8:D13" si="1">E8+F8</f>
        <v>0</v>
      </c>
      <c r="E8" s="13">
        <v>0</v>
      </c>
      <c r="F8" s="13">
        <v>0</v>
      </c>
      <c r="G8" s="13">
        <v>2459</v>
      </c>
    </row>
    <row r="9" customHeight="1" spans="1:7">
      <c r="A9" s="11">
        <v>21208</v>
      </c>
      <c r="B9" s="12" t="s">
        <v>158</v>
      </c>
      <c r="C9" s="13">
        <f t="shared" si="0"/>
        <v>2459</v>
      </c>
      <c r="D9" s="13">
        <f t="shared" si="1"/>
        <v>0</v>
      </c>
      <c r="E9" s="13">
        <v>0</v>
      </c>
      <c r="F9" s="13">
        <v>0</v>
      </c>
      <c r="G9" s="13">
        <v>2459</v>
      </c>
    </row>
    <row r="10" customHeight="1" spans="1:7">
      <c r="A10" s="11">
        <v>2120803</v>
      </c>
      <c r="B10" s="12" t="s">
        <v>94</v>
      </c>
      <c r="C10" s="13">
        <f t="shared" si="0"/>
        <v>2459</v>
      </c>
      <c r="D10" s="13">
        <f t="shared" si="1"/>
        <v>0</v>
      </c>
      <c r="E10" s="13">
        <v>0</v>
      </c>
      <c r="F10" s="13">
        <v>0</v>
      </c>
      <c r="G10" s="13">
        <v>2459</v>
      </c>
    </row>
    <row r="11" customHeight="1" spans="1:7">
      <c r="A11" s="11">
        <v>229</v>
      </c>
      <c r="B11" s="12" t="s">
        <v>90</v>
      </c>
      <c r="C11" s="13">
        <f t="shared" si="0"/>
        <v>22.78</v>
      </c>
      <c r="D11" s="13">
        <f t="shared" si="1"/>
        <v>0</v>
      </c>
      <c r="E11" s="13">
        <v>0</v>
      </c>
      <c r="F11" s="13">
        <v>0</v>
      </c>
      <c r="G11" s="13">
        <v>22.78</v>
      </c>
    </row>
    <row r="12" customHeight="1" spans="1:7">
      <c r="A12" s="11">
        <v>22904</v>
      </c>
      <c r="B12" s="12" t="s">
        <v>159</v>
      </c>
      <c r="C12" s="13">
        <f t="shared" si="0"/>
        <v>22.78</v>
      </c>
      <c r="D12" s="13">
        <f t="shared" si="1"/>
        <v>0</v>
      </c>
      <c r="E12" s="13">
        <v>0</v>
      </c>
      <c r="F12" s="13">
        <v>0</v>
      </c>
      <c r="G12" s="13">
        <v>22.78</v>
      </c>
    </row>
    <row r="13" customHeight="1" spans="1:7">
      <c r="A13" s="11">
        <v>2290402</v>
      </c>
      <c r="B13" s="12" t="s">
        <v>95</v>
      </c>
      <c r="C13" s="13">
        <f t="shared" si="0"/>
        <v>22.78</v>
      </c>
      <c r="D13" s="13">
        <f t="shared" si="1"/>
        <v>0</v>
      </c>
      <c r="E13" s="13">
        <v>0</v>
      </c>
      <c r="F13" s="13">
        <v>0</v>
      </c>
      <c r="G13" s="13">
        <v>22.78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showZeros="0" view="pageBreakPreview" zoomScaleNormal="100" workbookViewId="0">
      <selection activeCell="A2" sqref="A2:G2"/>
    </sheetView>
  </sheetViews>
  <sheetFormatPr defaultColWidth="9" defaultRowHeight="30" customHeight="1" outlineLevelCol="6"/>
  <cols>
    <col min="1" max="1" width="30.625" style="1" customWidth="1"/>
    <col min="2" max="7" width="20.625" customWidth="1"/>
  </cols>
  <sheetData>
    <row r="1" customHeight="1" spans="7:7">
      <c r="G1" s="15" t="s">
        <v>160</v>
      </c>
    </row>
    <row r="2" customHeight="1" spans="1:7">
      <c r="A2" s="3" t="s">
        <v>161</v>
      </c>
      <c r="B2" s="2"/>
      <c r="C2" s="2"/>
      <c r="D2" s="2"/>
      <c r="E2" s="2"/>
      <c r="F2" s="2"/>
      <c r="G2" s="2"/>
    </row>
    <row r="3" customHeight="1" spans="1:7">
      <c r="A3" s="5" t="str">
        <f>预算01表!A4</f>
        <v>部门名称：天津经济技术开发区滨海-中关村科技园办公室</v>
      </c>
      <c r="B3" s="4"/>
      <c r="C3" s="4"/>
      <c r="D3" s="4"/>
      <c r="E3" s="4"/>
      <c r="F3" s="4"/>
      <c r="G3" s="15" t="s">
        <v>3</v>
      </c>
    </row>
    <row r="4" customHeight="1" spans="1:7">
      <c r="A4" s="7" t="s">
        <v>58</v>
      </c>
      <c r="B4" s="6" t="s">
        <v>162</v>
      </c>
      <c r="C4" s="6" t="s">
        <v>163</v>
      </c>
      <c r="D4" s="6" t="s">
        <v>164</v>
      </c>
      <c r="E4" s="6"/>
      <c r="F4" s="6"/>
      <c r="G4" s="6" t="s">
        <v>148</v>
      </c>
    </row>
    <row r="5" customHeight="1" spans="1:7">
      <c r="A5" s="7"/>
      <c r="B5" s="6"/>
      <c r="C5" s="6"/>
      <c r="D5" s="6" t="s">
        <v>78</v>
      </c>
      <c r="E5" s="6" t="s">
        <v>165</v>
      </c>
      <c r="F5" s="6" t="s">
        <v>166</v>
      </c>
      <c r="G5" s="6"/>
    </row>
    <row r="6" customHeight="1" spans="1:7">
      <c r="A6" s="9" t="s">
        <v>65</v>
      </c>
      <c r="B6" s="19">
        <f t="shared" ref="B6:G6" si="0">B7</f>
        <v>1</v>
      </c>
      <c r="C6" s="19">
        <f t="shared" si="0"/>
        <v>0</v>
      </c>
      <c r="D6" s="19">
        <f t="shared" si="0"/>
        <v>0</v>
      </c>
      <c r="E6" s="19">
        <f t="shared" si="0"/>
        <v>0</v>
      </c>
      <c r="F6" s="19">
        <f t="shared" si="0"/>
        <v>0</v>
      </c>
      <c r="G6" s="19">
        <f t="shared" si="0"/>
        <v>1</v>
      </c>
    </row>
    <row r="7" customHeight="1" spans="1:7">
      <c r="A7" s="9" t="str">
        <f>MID(A3,6,100)</f>
        <v>天津经济技术开发区滨海-中关村科技园办公室</v>
      </c>
      <c r="B7" s="19">
        <f>SUM(C7,D7,G7)</f>
        <v>1</v>
      </c>
      <c r="C7" s="10"/>
      <c r="D7" s="10">
        <f>E7+F7</f>
        <v>0</v>
      </c>
      <c r="E7" s="10"/>
      <c r="F7" s="10"/>
      <c r="G7" s="10">
        <v>1</v>
      </c>
    </row>
    <row r="8" customHeight="1" spans="1:7">
      <c r="A8" s="9"/>
      <c r="B8" s="20"/>
      <c r="C8" s="8"/>
      <c r="D8" s="8"/>
      <c r="E8" s="8"/>
      <c r="F8" s="8"/>
      <c r="G8" s="8"/>
    </row>
    <row r="9" customHeight="1" spans="1:7">
      <c r="A9" s="9"/>
      <c r="B9" s="8"/>
      <c r="C9" s="8"/>
      <c r="D9" s="8"/>
      <c r="E9" s="8"/>
      <c r="F9" s="8"/>
      <c r="G9" s="8"/>
    </row>
    <row r="10" customHeight="1" spans="1:7">
      <c r="A10" s="9"/>
      <c r="B10" s="8"/>
      <c r="C10" s="8"/>
      <c r="D10" s="8"/>
      <c r="E10" s="8"/>
      <c r="F10" s="8"/>
      <c r="G10" s="8"/>
    </row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Zeros="0" view="pageBreakPreview" zoomScaleNormal="100" workbookViewId="0">
      <selection activeCell="C8" sqref="C8"/>
    </sheetView>
  </sheetViews>
  <sheetFormatPr defaultColWidth="9" defaultRowHeight="30" customHeight="1" outlineLevelCol="7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customHeight="1" spans="4:8">
      <c r="D1" s="15" t="s">
        <v>167</v>
      </c>
      <c r="G1" s="15"/>
      <c r="H1" s="15"/>
    </row>
    <row r="2" customHeight="1" spans="1:8">
      <c r="A2" s="3" t="s">
        <v>168</v>
      </c>
      <c r="B2" s="2"/>
      <c r="C2" s="3"/>
      <c r="D2" s="2"/>
      <c r="E2" s="16"/>
      <c r="F2" s="16"/>
      <c r="G2" s="16"/>
      <c r="H2" s="16"/>
    </row>
    <row r="3" customHeight="1" spans="1:8">
      <c r="A3" s="17" t="str">
        <f>预算01表!A4</f>
        <v>部门名称：天津经济技术开发区滨海-中关村科技园办公室</v>
      </c>
      <c r="B3" s="18"/>
      <c r="C3" s="17"/>
      <c r="D3" s="15" t="s">
        <v>3</v>
      </c>
      <c r="G3" s="15"/>
      <c r="H3" s="15"/>
    </row>
    <row r="4" customHeight="1" spans="1:4">
      <c r="A4" s="7" t="s">
        <v>169</v>
      </c>
      <c r="B4" s="6" t="s">
        <v>170</v>
      </c>
      <c r="C4" s="7" t="s">
        <v>171</v>
      </c>
      <c r="D4" s="6" t="s">
        <v>62</v>
      </c>
    </row>
    <row r="5" customHeight="1" spans="1:4">
      <c r="A5" s="9"/>
      <c r="B5" s="8"/>
      <c r="C5" s="9" t="s">
        <v>65</v>
      </c>
      <c r="D5" s="19">
        <f>SUM(D7:D99)</f>
        <v>602.6</v>
      </c>
    </row>
    <row r="6" customHeight="1" spans="1:4">
      <c r="A6" s="9"/>
      <c r="B6" s="8"/>
      <c r="C6" s="9" t="str">
        <f>MID(A3,6,100)</f>
        <v>天津经济技术开发区滨海-中关村科技园办公室</v>
      </c>
      <c r="D6" s="19">
        <f>SUM(D7:D99)</f>
        <v>602.6</v>
      </c>
    </row>
    <row r="7" customHeight="1" spans="1:4">
      <c r="A7" s="12" t="s">
        <v>172</v>
      </c>
      <c r="B7" s="11" t="s">
        <v>84</v>
      </c>
      <c r="C7" s="12" t="s">
        <v>173</v>
      </c>
      <c r="D7" s="13">
        <v>3.6</v>
      </c>
    </row>
    <row r="8" customHeight="1" spans="1:4">
      <c r="A8" s="12" t="s">
        <v>174</v>
      </c>
      <c r="B8" s="11" t="s">
        <v>85</v>
      </c>
      <c r="C8" s="12" t="s">
        <v>175</v>
      </c>
      <c r="D8" s="13">
        <v>251</v>
      </c>
    </row>
    <row r="9" customHeight="1" spans="1:4">
      <c r="A9" s="12" t="s">
        <v>174</v>
      </c>
      <c r="B9" s="11" t="s">
        <v>85</v>
      </c>
      <c r="C9" s="12" t="s">
        <v>176</v>
      </c>
      <c r="D9" s="13">
        <v>348</v>
      </c>
    </row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2022-03-30T08:40:00Z</dcterms:created>
  <dcterms:modified xsi:type="dcterms:W3CDTF">2024-01-24T01:49:11Z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2052-11.1.0.12763</vt:lpwstr>
  </property>
</Properties>
</file>